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0" yWindow="200" windowWidth="20100" windowHeight="13480" tabRatio="500" activeTab="0"/>
  </bookViews>
  <sheets>
    <sheet name="Ford" sheetId="1" r:id="rId1"/>
    <sheet name="MSFT" sheetId="2" r:id="rId2"/>
  </sheets>
  <definedNames/>
  <calcPr fullCalcOnLoad="1"/>
</workbook>
</file>

<file path=xl/sharedStrings.xml><?xml version="1.0" encoding="utf-8"?>
<sst xmlns="http://schemas.openxmlformats.org/spreadsheetml/2006/main" count="296" uniqueCount="141">
  <si>
    <t>Fiscal year ends in December. USD in millions except per share data.</t>
  </si>
  <si>
    <t>2014-12</t>
  </si>
  <si>
    <t>2013-12</t>
  </si>
  <si>
    <t>2012-12</t>
  </si>
  <si>
    <t>2011-12</t>
  </si>
  <si>
    <t>2010-12</t>
  </si>
  <si>
    <t>Revenue</t>
  </si>
  <si>
    <t>Cost of revenue</t>
  </si>
  <si>
    <t>Gross profit</t>
  </si>
  <si>
    <t>Operating expenses</t>
  </si>
  <si>
    <t>Sales, General and administrative</t>
  </si>
  <si>
    <t>Other operating expenses</t>
  </si>
  <si>
    <t>Total operating expenses</t>
  </si>
  <si>
    <t>Operating income</t>
  </si>
  <si>
    <t>Interest Expense</t>
  </si>
  <si>
    <t>Other income (expense)</t>
  </si>
  <si>
    <t>Income before taxes</t>
  </si>
  <si>
    <t>Provision for income taxes</t>
  </si>
  <si>
    <t>Net income from continuing operations</t>
  </si>
  <si>
    <t>Other</t>
  </si>
  <si>
    <t>Net income</t>
  </si>
  <si>
    <t>Net income available to common shareholders</t>
  </si>
  <si>
    <t>Earnings per share</t>
  </si>
  <si>
    <t>Basic</t>
  </si>
  <si>
    <t>Diluted</t>
  </si>
  <si>
    <t>Weighted average shares outstanding</t>
  </si>
  <si>
    <t>EBITDA</t>
  </si>
  <si>
    <t>FORD MOTOR CO  (F) CashFlowFlag INCOME STATEMENT</t>
  </si>
  <si>
    <t>FORD MOTOR CO  (F) CashFlowFlag BALANCE SHEET</t>
  </si>
  <si>
    <t>Assets</t>
  </si>
  <si>
    <t>Current assets</t>
  </si>
  <si>
    <t>Cash</t>
  </si>
  <si>
    <t>Cash and cash equivalents</t>
  </si>
  <si>
    <t>Short-term investments</t>
  </si>
  <si>
    <t>Total cash</t>
  </si>
  <si>
    <t>Receivables</t>
  </si>
  <si>
    <t>Inventories</t>
  </si>
  <si>
    <t>Total current assets</t>
  </si>
  <si>
    <t>Non-current assets</t>
  </si>
  <si>
    <t>Property, plant and equipment</t>
  </si>
  <si>
    <t>Gross property, plant and equipment</t>
  </si>
  <si>
    <t>Accumulated Depreciation</t>
  </si>
  <si>
    <t>Net property, plant and equipment</t>
  </si>
  <si>
    <t>Equity and other investments</t>
  </si>
  <si>
    <t>Intangible assets</t>
  </si>
  <si>
    <t>Deferred income taxes</t>
  </si>
  <si>
    <t>Other long-term assets</t>
  </si>
  <si>
    <t>Total non-current assets</t>
  </si>
  <si>
    <t>Total assets</t>
  </si>
  <si>
    <t>Liabilities and stockholders' equity</t>
  </si>
  <si>
    <t>Liabilities</t>
  </si>
  <si>
    <t>Current liabilities</t>
  </si>
  <si>
    <t>Short-term debt</t>
  </si>
  <si>
    <t>Accounts payable</t>
  </si>
  <si>
    <t>Accrued liabilities</t>
  </si>
  <si>
    <t>Deferred revenues</t>
  </si>
  <si>
    <t>Other current liabilities</t>
  </si>
  <si>
    <t>Total current liabilities</t>
  </si>
  <si>
    <t>Non-current liabilities</t>
  </si>
  <si>
    <t>Long-term debt</t>
  </si>
  <si>
    <t>Deferred taxes liabilities</t>
  </si>
  <si>
    <t>Pensions and other benefits</t>
  </si>
  <si>
    <t>Minority interest</t>
  </si>
  <si>
    <t>Other long-term liabilities</t>
  </si>
  <si>
    <t>Total non-current liabilities</t>
  </si>
  <si>
    <t>Total liabilities</t>
  </si>
  <si>
    <t>Stockholders' equity</t>
  </si>
  <si>
    <t>Common stock</t>
  </si>
  <si>
    <t>Additional paid-in capital</t>
  </si>
  <si>
    <t>Retained earnings</t>
  </si>
  <si>
    <t>Treasury stock</t>
  </si>
  <si>
    <t>Accumulated other comprehensive income</t>
  </si>
  <si>
    <t>Total stockholders' equity</t>
  </si>
  <si>
    <t>Total liabilities and stockholders' equity</t>
  </si>
  <si>
    <t>Cash Flows From Operating Activities</t>
  </si>
  <si>
    <t>Depreciation &amp; amortization</t>
  </si>
  <si>
    <t>Investments losses (gains)</t>
  </si>
  <si>
    <t>Stock based compensation</t>
  </si>
  <si>
    <t>Accounts receivable</t>
  </si>
  <si>
    <t>Inventory</t>
  </si>
  <si>
    <t>Other working capital</t>
  </si>
  <si>
    <t>Other non-cash items</t>
  </si>
  <si>
    <t>Net cash provided by operating activities</t>
  </si>
  <si>
    <t>Cash Flows From Investing Activities</t>
  </si>
  <si>
    <t>Investments in property, plant, and equipment</t>
  </si>
  <si>
    <t>Acquisitions, net</t>
  </si>
  <si>
    <t>Purchases of investments</t>
  </si>
  <si>
    <t>Sales/Maturities of investments</t>
  </si>
  <si>
    <t>Other investing activities</t>
  </si>
  <si>
    <t>Net cash used for investing activities</t>
  </si>
  <si>
    <t>Cash Flows From Financing Activities</t>
  </si>
  <si>
    <t>Debt issued</t>
  </si>
  <si>
    <t>Debt repayment</t>
  </si>
  <si>
    <t>Common stock issued</t>
  </si>
  <si>
    <t>Common stock repurchased</t>
  </si>
  <si>
    <t>Dividend paid</t>
  </si>
  <si>
    <t>Other financing activities</t>
  </si>
  <si>
    <t>Net cash provided by (used for) financing activities</t>
  </si>
  <si>
    <t>Effect of exchange rate changes</t>
  </si>
  <si>
    <t>Net change in cash</t>
  </si>
  <si>
    <t>Cash at beginning of period</t>
  </si>
  <si>
    <t>Cash at end of period</t>
  </si>
  <si>
    <t>Free Cash Flow</t>
  </si>
  <si>
    <t>Operating cash flow</t>
  </si>
  <si>
    <t>Capital expenditure</t>
  </si>
  <si>
    <t>Free cash flow</t>
  </si>
  <si>
    <t>FORD MOTOR CO  (F) Statement of  CASH FLOW</t>
  </si>
  <si>
    <t>Fiscal year ends in June. USD in millions except per share data.</t>
  </si>
  <si>
    <t>2015-06</t>
  </si>
  <si>
    <t>2014-06</t>
  </si>
  <si>
    <t>2013-06</t>
  </si>
  <si>
    <t>2012-06</t>
  </si>
  <si>
    <t>2011-06</t>
  </si>
  <si>
    <t>Investment/asset impairment charges</t>
  </si>
  <si>
    <t>Excess tax benefit from stock based compensation</t>
  </si>
  <si>
    <t>Other current assets</t>
  </si>
  <si>
    <t>Goodwill</t>
  </si>
  <si>
    <t>Taxes payable</t>
  </si>
  <si>
    <t>Research and development</t>
  </si>
  <si>
    <t>Restructuring, merger and acquisition</t>
  </si>
  <si>
    <t>MICROSOFT CORP  (MSFT) CashFlowFlag INCOME STATEMENT</t>
  </si>
  <si>
    <t>MICROSOFT CORP  (MSFT) CashFlowFlag BALANCE SHEET</t>
  </si>
  <si>
    <t>MICROSOFT CORP  (MSFT) Statement of  CASH FLOW</t>
  </si>
  <si>
    <t>Ratios</t>
  </si>
  <si>
    <t>Industry</t>
  </si>
  <si>
    <t>Stock Price</t>
  </si>
  <si>
    <t>Valuation</t>
  </si>
  <si>
    <t>Price-Earnings</t>
  </si>
  <si>
    <t>Market to Book</t>
  </si>
  <si>
    <t>Enterprise / EBITDA</t>
  </si>
  <si>
    <t>Profitability</t>
  </si>
  <si>
    <t>Operating Margin</t>
  </si>
  <si>
    <t>Net Profit Margin</t>
  </si>
  <si>
    <t>Return on Equity</t>
  </si>
  <si>
    <t>Financial Strength</t>
  </si>
  <si>
    <t>Current Ratio</t>
  </si>
  <si>
    <t>Book Debt-Equity</t>
  </si>
  <si>
    <t>Mkt Debt-Equity</t>
  </si>
  <si>
    <t>Interest Coverage</t>
  </si>
  <si>
    <t>Enterprise Value</t>
  </si>
  <si>
    <t>Market Capitalization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</si>
</sst>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[Red]\(#,##0.0\)"/>
    <numFmt numFmtId="165" formatCode="&quot;$&quot;#,##0.0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0"/>
      <name val="Arial"/>
      <family val="0"/>
    </font>
    <font>
      <b/>
      <i/>
      <sz val="10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1" fillId="33" borderId="0" xfId="55" applyFont="1" applyFill="1">
      <alignment/>
      <protection/>
    </xf>
    <xf numFmtId="0" fontId="20" fillId="33" borderId="0" xfId="55" applyFill="1">
      <alignment/>
      <protection/>
    </xf>
    <xf numFmtId="17" fontId="20" fillId="33" borderId="0" xfId="55" applyNumberFormat="1" applyFill="1">
      <alignment/>
      <protection/>
    </xf>
    <xf numFmtId="10" fontId="20" fillId="33" borderId="0" xfId="55" applyNumberFormat="1" applyFill="1">
      <alignment/>
      <protection/>
    </xf>
    <xf numFmtId="0" fontId="0" fillId="33" borderId="0" xfId="0" applyFill="1" applyAlignment="1">
      <alignment/>
    </xf>
    <xf numFmtId="164" fontId="20" fillId="33" borderId="0" xfId="55" applyNumberFormat="1" applyFill="1">
      <alignment/>
      <protection/>
    </xf>
    <xf numFmtId="165" fontId="20" fillId="33" borderId="0" xfId="55" applyNumberFormat="1" applyFont="1" applyFill="1">
      <alignment/>
      <protection/>
    </xf>
    <xf numFmtId="165" fontId="20" fillId="33" borderId="0" xfId="55" applyNumberFormat="1" applyFill="1">
      <alignment/>
      <protection/>
    </xf>
    <xf numFmtId="4" fontId="20" fillId="33" borderId="0" xfId="55" applyNumberFormat="1" applyFont="1" applyFill="1">
      <alignment/>
      <protection/>
    </xf>
    <xf numFmtId="2" fontId="20" fillId="33" borderId="0" xfId="55" applyNumberFormat="1" applyFill="1">
      <alignment/>
      <protection/>
    </xf>
    <xf numFmtId="4" fontId="20" fillId="33" borderId="0" xfId="55" applyNumberForma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workbookViewId="0" topLeftCell="B1">
      <selection activeCell="N29" sqref="N29"/>
    </sheetView>
  </sheetViews>
  <sheetFormatPr defaultColWidth="11.00390625" defaultRowHeight="15.75"/>
  <cols>
    <col min="1" max="1" width="21.375" style="0" customWidth="1"/>
    <col min="8" max="8" width="17.00390625" style="0" bestFit="1" customWidth="1"/>
  </cols>
  <sheetData>
    <row r="1" spans="1:14" ht="15">
      <c r="A1" t="s">
        <v>27</v>
      </c>
      <c r="H1" s="1" t="s">
        <v>123</v>
      </c>
      <c r="I1" s="2"/>
      <c r="J1" s="2"/>
      <c r="K1" s="2"/>
      <c r="L1" s="2"/>
      <c r="M1" s="2"/>
      <c r="N1" s="2"/>
    </row>
    <row r="2" spans="1:14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H2" s="2"/>
      <c r="I2" s="3" t="s">
        <v>1</v>
      </c>
      <c r="J2" s="3" t="s">
        <v>2</v>
      </c>
      <c r="K2" s="3" t="s">
        <v>3</v>
      </c>
      <c r="L2" s="3" t="s">
        <v>4</v>
      </c>
      <c r="M2" s="2"/>
      <c r="N2" s="2" t="s">
        <v>124</v>
      </c>
    </row>
    <row r="3" spans="1:14" ht="15">
      <c r="A3" t="s">
        <v>6</v>
      </c>
      <c r="B3">
        <v>144077</v>
      </c>
      <c r="C3">
        <v>146917</v>
      </c>
      <c r="D3">
        <v>134252</v>
      </c>
      <c r="E3">
        <v>136264</v>
      </c>
      <c r="F3">
        <v>128954</v>
      </c>
      <c r="H3" s="2"/>
      <c r="I3" s="2"/>
      <c r="J3" s="2"/>
      <c r="K3" s="2"/>
      <c r="L3" s="2"/>
      <c r="M3" s="2"/>
      <c r="N3" s="2"/>
    </row>
    <row r="4" spans="1:14" ht="15">
      <c r="A4" t="s">
        <v>7</v>
      </c>
      <c r="B4">
        <v>126215</v>
      </c>
      <c r="C4">
        <v>128094</v>
      </c>
      <c r="D4">
        <v>115693</v>
      </c>
      <c r="E4">
        <v>113345</v>
      </c>
      <c r="F4">
        <v>104451</v>
      </c>
      <c r="H4" s="2" t="s">
        <v>125</v>
      </c>
      <c r="I4" s="7">
        <v>15.5</v>
      </c>
      <c r="J4" s="8">
        <v>15.43</v>
      </c>
      <c r="K4" s="8">
        <v>12.95</v>
      </c>
      <c r="L4" s="8">
        <v>10.76</v>
      </c>
      <c r="M4" s="2"/>
      <c r="N4" s="2"/>
    </row>
    <row r="5" spans="1:14" ht="15">
      <c r="A5" t="s">
        <v>8</v>
      </c>
      <c r="B5">
        <v>17862</v>
      </c>
      <c r="C5">
        <v>18823</v>
      </c>
      <c r="D5">
        <v>18559</v>
      </c>
      <c r="E5">
        <v>22919</v>
      </c>
      <c r="F5">
        <v>24503</v>
      </c>
      <c r="H5" s="2" t="s">
        <v>140</v>
      </c>
      <c r="I5" s="9">
        <f>I4*B23</f>
        <v>60636</v>
      </c>
      <c r="J5" s="9">
        <f>J4*C23</f>
        <v>60717.049999999996</v>
      </c>
      <c r="K5" s="9">
        <f>K4*D23</f>
        <v>49404.25</v>
      </c>
      <c r="L5" s="9">
        <f>L4*E23</f>
        <v>40812.68</v>
      </c>
      <c r="M5" s="2"/>
      <c r="N5" s="2"/>
    </row>
    <row r="6" spans="1:14" ht="15">
      <c r="A6" t="s">
        <v>9</v>
      </c>
      <c r="H6" s="2"/>
      <c r="I6" s="2"/>
      <c r="J6" s="2"/>
      <c r="K6" s="2"/>
      <c r="L6" s="2"/>
      <c r="M6" s="2"/>
      <c r="N6" s="2"/>
    </row>
    <row r="7" spans="1:14" ht="15">
      <c r="A7" t="s">
        <v>10</v>
      </c>
      <c r="B7">
        <v>14117</v>
      </c>
      <c r="C7">
        <v>13176</v>
      </c>
      <c r="D7">
        <v>12182</v>
      </c>
      <c r="E7">
        <v>11578</v>
      </c>
      <c r="F7">
        <v>11909</v>
      </c>
      <c r="H7" s="1" t="s">
        <v>126</v>
      </c>
      <c r="I7" s="2"/>
      <c r="J7" s="2"/>
      <c r="K7" s="2"/>
      <c r="L7" s="2"/>
      <c r="M7" s="2"/>
      <c r="N7" s="2"/>
    </row>
    <row r="8" spans="1:14" ht="15">
      <c r="A8" t="s">
        <v>11</v>
      </c>
      <c r="C8">
        <v>208</v>
      </c>
      <c r="D8">
        <v>86</v>
      </c>
      <c r="E8">
        <v>-33</v>
      </c>
      <c r="F8">
        <v>5936</v>
      </c>
      <c r="H8" s="2" t="s">
        <v>127</v>
      </c>
      <c r="I8" s="11">
        <f>I4*B21</f>
        <v>12.4</v>
      </c>
      <c r="J8" s="11">
        <f>J4*C21</f>
        <v>27.1568</v>
      </c>
      <c r="K8" s="11">
        <f>K4*D21</f>
        <v>18.389</v>
      </c>
      <c r="L8" s="11">
        <f>L4*E21</f>
        <v>53.1544</v>
      </c>
      <c r="M8" s="2"/>
      <c r="N8" s="2">
        <v>15.23</v>
      </c>
    </row>
    <row r="9" spans="1:14" ht="15">
      <c r="A9" t="s">
        <v>12</v>
      </c>
      <c r="B9">
        <v>14117</v>
      </c>
      <c r="C9">
        <v>13384</v>
      </c>
      <c r="D9">
        <v>12268</v>
      </c>
      <c r="E9">
        <v>11545</v>
      </c>
      <c r="F9">
        <v>17845</v>
      </c>
      <c r="H9" s="2"/>
      <c r="I9" s="2"/>
      <c r="J9" s="2"/>
      <c r="K9" s="2"/>
      <c r="L9" s="2"/>
      <c r="M9" s="2"/>
      <c r="N9" s="2"/>
    </row>
    <row r="10" spans="1:14" ht="15">
      <c r="A10" t="s">
        <v>13</v>
      </c>
      <c r="B10">
        <v>3745</v>
      </c>
      <c r="C10">
        <v>5439</v>
      </c>
      <c r="D10">
        <v>6291</v>
      </c>
      <c r="E10">
        <v>11374</v>
      </c>
      <c r="F10">
        <v>6658</v>
      </c>
      <c r="H10" s="2" t="s">
        <v>128</v>
      </c>
      <c r="I10" s="2">
        <f>I5/B74</f>
        <v>2.44450715581536</v>
      </c>
      <c r="J10" s="2">
        <f>J5/C74</f>
        <v>2.3013702005079026</v>
      </c>
      <c r="K10" s="2">
        <f>K5/D74</f>
        <v>3.098027842227378</v>
      </c>
      <c r="L10" s="2">
        <f>L5/E74</f>
        <v>2.715775885014639</v>
      </c>
      <c r="M10" s="2"/>
      <c r="N10" s="2">
        <v>2.26</v>
      </c>
    </row>
    <row r="11" spans="1:14" ht="15">
      <c r="A11" t="s">
        <v>14</v>
      </c>
      <c r="B11">
        <v>810</v>
      </c>
      <c r="C11">
        <v>829</v>
      </c>
      <c r="D11">
        <v>713</v>
      </c>
      <c r="E11">
        <v>4431</v>
      </c>
      <c r="F11">
        <v>5936</v>
      </c>
      <c r="H11" s="2"/>
      <c r="I11" s="2"/>
      <c r="J11" s="2"/>
      <c r="K11" s="2"/>
      <c r="L11" s="2"/>
      <c r="M11" s="2"/>
      <c r="N11" s="2"/>
    </row>
    <row r="12" spans="1:14" ht="15">
      <c r="A12" t="s">
        <v>15</v>
      </c>
      <c r="B12">
        <v>1407</v>
      </c>
      <c r="C12">
        <v>2391</v>
      </c>
      <c r="D12">
        <v>2142</v>
      </c>
      <c r="E12">
        <v>1738</v>
      </c>
      <c r="F12">
        <v>6427</v>
      </c>
      <c r="H12" s="2" t="s">
        <v>129</v>
      </c>
      <c r="I12" s="2">
        <f>I30/B25</f>
        <v>9.975347912524851</v>
      </c>
      <c r="J12" s="2">
        <f>J30/C25</f>
        <v>8.319547109057819</v>
      </c>
      <c r="K12" s="2">
        <f>K30/D25</f>
        <v>7.484655716066584</v>
      </c>
      <c r="L12" s="2">
        <f>L30/E25</f>
        <v>5.2796338093044675</v>
      </c>
      <c r="M12" s="2"/>
      <c r="N12" s="2"/>
    </row>
    <row r="13" spans="1:14" ht="15">
      <c r="A13" t="s">
        <v>16</v>
      </c>
      <c r="B13">
        <v>4342</v>
      </c>
      <c r="C13">
        <v>7001</v>
      </c>
      <c r="D13">
        <v>7720</v>
      </c>
      <c r="E13">
        <v>8681</v>
      </c>
      <c r="F13">
        <v>7149</v>
      </c>
      <c r="H13" s="2"/>
      <c r="I13" s="2"/>
      <c r="J13" s="2"/>
      <c r="K13" s="2"/>
      <c r="L13" s="2"/>
      <c r="M13" s="2"/>
      <c r="N13" s="2"/>
    </row>
    <row r="14" spans="1:14" ht="15">
      <c r="A14" t="s">
        <v>17</v>
      </c>
      <c r="B14">
        <v>1156</v>
      </c>
      <c r="C14">
        <v>-147</v>
      </c>
      <c r="D14">
        <v>2056</v>
      </c>
      <c r="E14">
        <v>-11541</v>
      </c>
      <c r="F14">
        <v>592</v>
      </c>
      <c r="H14" s="1" t="s">
        <v>130</v>
      </c>
      <c r="I14" s="2"/>
      <c r="J14" s="2"/>
      <c r="K14" s="2"/>
      <c r="L14" s="2"/>
      <c r="M14" s="2"/>
      <c r="N14" s="2"/>
    </row>
    <row r="15" spans="1:14" ht="15">
      <c r="A15" t="s">
        <v>18</v>
      </c>
      <c r="B15">
        <v>3186</v>
      </c>
      <c r="C15">
        <v>7148</v>
      </c>
      <c r="D15">
        <v>5664</v>
      </c>
      <c r="E15">
        <v>20222</v>
      </c>
      <c r="F15">
        <v>6557</v>
      </c>
      <c r="H15" s="2" t="s">
        <v>131</v>
      </c>
      <c r="I15" s="4">
        <f>B10/B3</f>
        <v>0.025993045385453613</v>
      </c>
      <c r="J15" s="4">
        <f>C10/C3</f>
        <v>0.03702090295881348</v>
      </c>
      <c r="K15" s="4">
        <f>D10/D3</f>
        <v>0.046859637100378396</v>
      </c>
      <c r="L15" s="4">
        <f>E10/E3</f>
        <v>0.08347032231550519</v>
      </c>
      <c r="M15" s="2"/>
      <c r="N15" s="4">
        <v>0.0814</v>
      </c>
    </row>
    <row r="16" spans="1:14" ht="15">
      <c r="A16" t="s">
        <v>19</v>
      </c>
      <c r="B16">
        <v>1</v>
      </c>
      <c r="C16">
        <v>7</v>
      </c>
      <c r="D16">
        <v>1</v>
      </c>
      <c r="E16">
        <v>-9</v>
      </c>
      <c r="F16">
        <v>4</v>
      </c>
      <c r="H16" s="2"/>
      <c r="I16" s="4"/>
      <c r="J16" s="4"/>
      <c r="K16" s="4"/>
      <c r="L16" s="4"/>
      <c r="M16" s="2"/>
      <c r="N16" s="2"/>
    </row>
    <row r="17" spans="1:14" ht="15">
      <c r="A17" t="s">
        <v>20</v>
      </c>
      <c r="B17">
        <v>3187</v>
      </c>
      <c r="C17">
        <v>7155</v>
      </c>
      <c r="D17">
        <v>5665</v>
      </c>
      <c r="E17">
        <v>20213</v>
      </c>
      <c r="F17">
        <v>6561</v>
      </c>
      <c r="H17" s="2" t="s">
        <v>132</v>
      </c>
      <c r="I17" s="4">
        <f>B17/B3</f>
        <v>0.022120116326686423</v>
      </c>
      <c r="J17" s="4">
        <f>C17/C3</f>
        <v>0.04870096721278001</v>
      </c>
      <c r="K17" s="4">
        <f>D17/D3</f>
        <v>0.04219676429401424</v>
      </c>
      <c r="L17" s="4">
        <f>E17/E3</f>
        <v>0.14833705160570657</v>
      </c>
      <c r="M17" s="2"/>
      <c r="N17" s="4">
        <v>0.0929</v>
      </c>
    </row>
    <row r="18" spans="1:14" ht="15">
      <c r="A18" t="s">
        <v>21</v>
      </c>
      <c r="B18">
        <v>3187</v>
      </c>
      <c r="C18">
        <v>7155</v>
      </c>
      <c r="D18">
        <v>5665</v>
      </c>
      <c r="E18">
        <v>20213</v>
      </c>
      <c r="F18">
        <v>6561</v>
      </c>
      <c r="H18" s="2"/>
      <c r="I18" s="4"/>
      <c r="J18" s="4"/>
      <c r="K18" s="4"/>
      <c r="L18" s="4"/>
      <c r="M18" s="2"/>
      <c r="N18" s="2"/>
    </row>
    <row r="19" spans="1:14" ht="15">
      <c r="A19" t="s">
        <v>22</v>
      </c>
      <c r="H19" s="2" t="s">
        <v>133</v>
      </c>
      <c r="I19" s="4">
        <f>B18/B74</f>
        <v>0.1284821608546664</v>
      </c>
      <c r="J19" s="4">
        <f>C18/C74</f>
        <v>0.27119736193761135</v>
      </c>
      <c r="K19" s="4">
        <f>D18/D74</f>
        <v>0.35523922994920676</v>
      </c>
      <c r="L19" s="4">
        <f>E17/E74</f>
        <v>1.3450226244343892</v>
      </c>
      <c r="M19" s="2"/>
      <c r="N19" s="4">
        <v>0.1596</v>
      </c>
    </row>
    <row r="20" spans="1:14" ht="15">
      <c r="A20" t="s">
        <v>23</v>
      </c>
      <c r="B20">
        <v>0.81</v>
      </c>
      <c r="C20">
        <v>1.82</v>
      </c>
      <c r="D20">
        <v>1.48</v>
      </c>
      <c r="E20">
        <v>5.33</v>
      </c>
      <c r="F20">
        <v>1.9</v>
      </c>
      <c r="H20" s="2"/>
      <c r="I20" s="2"/>
      <c r="J20" s="2"/>
      <c r="K20" s="2"/>
      <c r="L20" s="2"/>
      <c r="M20" s="2"/>
      <c r="N20" s="2"/>
    </row>
    <row r="21" spans="1:14" ht="15">
      <c r="A21" t="s">
        <v>24</v>
      </c>
      <c r="B21">
        <v>0.8</v>
      </c>
      <c r="C21">
        <v>1.76</v>
      </c>
      <c r="D21">
        <v>1.42</v>
      </c>
      <c r="E21">
        <v>4.94</v>
      </c>
      <c r="F21">
        <v>1.66</v>
      </c>
      <c r="H21" s="1" t="s">
        <v>134</v>
      </c>
      <c r="I21" s="2"/>
      <c r="J21" s="2"/>
      <c r="K21" s="2"/>
      <c r="L21" s="2"/>
      <c r="M21" s="2"/>
      <c r="N21" s="2"/>
    </row>
    <row r="22" spans="1:14" ht="15">
      <c r="A22" t="s">
        <v>25</v>
      </c>
      <c r="H22" s="2" t="s">
        <v>135</v>
      </c>
      <c r="I22" s="2">
        <f>B37/B57</f>
        <v>2.009981721782191</v>
      </c>
      <c r="J22" s="2">
        <f>C37/C57</f>
        <v>2.0446102170481986</v>
      </c>
      <c r="K22" s="2">
        <f>D37/D57</f>
        <v>1.9351473552323364</v>
      </c>
      <c r="L22" s="2">
        <f>E37/E57</f>
        <v>1.8215997152167365</v>
      </c>
      <c r="M22" s="2"/>
      <c r="N22" s="2">
        <v>1.31</v>
      </c>
    </row>
    <row r="23" spans="1:14" ht="15">
      <c r="A23" t="s">
        <v>23</v>
      </c>
      <c r="B23">
        <v>3912</v>
      </c>
      <c r="C23">
        <v>3935</v>
      </c>
      <c r="D23">
        <v>3815</v>
      </c>
      <c r="E23">
        <v>3793</v>
      </c>
      <c r="F23">
        <v>3449</v>
      </c>
      <c r="H23" s="2"/>
      <c r="I23" s="2"/>
      <c r="J23" s="2"/>
      <c r="K23" s="2"/>
      <c r="L23" s="2"/>
      <c r="M23" s="2"/>
      <c r="N23" s="2"/>
    </row>
    <row r="24" spans="1:14" ht="15">
      <c r="A24" t="s">
        <v>24</v>
      </c>
      <c r="B24">
        <v>4045</v>
      </c>
      <c r="C24">
        <v>4087</v>
      </c>
      <c r="D24">
        <v>4015</v>
      </c>
      <c r="E24">
        <v>4111</v>
      </c>
      <c r="F24">
        <v>4178</v>
      </c>
      <c r="H24" s="2" t="s">
        <v>136</v>
      </c>
      <c r="I24" s="2">
        <f>(B52+B59)/B74</f>
        <v>4.80431364644225</v>
      </c>
      <c r="J24" s="2">
        <f>(C52+C59)/C74</f>
        <v>4.347041655611568</v>
      </c>
      <c r="K24" s="2">
        <f>(D52+D59)/D74</f>
        <v>6.587947576346648</v>
      </c>
      <c r="L24" s="2">
        <f>(E52+E59)/E74</f>
        <v>6.620175672078786</v>
      </c>
      <c r="M24" s="2"/>
      <c r="N24" s="2">
        <v>76.69</v>
      </c>
    </row>
    <row r="25" spans="1:14" ht="15">
      <c r="A25" t="s">
        <v>26</v>
      </c>
      <c r="B25">
        <v>12575</v>
      </c>
      <c r="C25">
        <v>14286</v>
      </c>
      <c r="D25">
        <v>13637</v>
      </c>
      <c r="E25">
        <v>17368</v>
      </c>
      <c r="F25">
        <v>18669</v>
      </c>
      <c r="H25" s="2"/>
      <c r="I25" s="2"/>
      <c r="J25" s="2"/>
      <c r="K25" s="2"/>
      <c r="L25" s="2"/>
      <c r="M25" s="2"/>
      <c r="N25" s="2"/>
    </row>
    <row r="26" spans="8:14" ht="15">
      <c r="H26" s="2" t="s">
        <v>137</v>
      </c>
      <c r="I26" s="2">
        <f>(B52+B59)/I5</f>
        <v>1.9653506167953032</v>
      </c>
      <c r="J26" s="2">
        <f>(C52+C59)/J5</f>
        <v>1.8888928233502782</v>
      </c>
      <c r="K26" s="2">
        <f>(D52+D59)/K5</f>
        <v>2.1264972143084857</v>
      </c>
      <c r="L26" s="2">
        <f>(E52+E59)/L5</f>
        <v>2.437673781775664</v>
      </c>
      <c r="M26" s="2"/>
      <c r="N26" s="5"/>
    </row>
    <row r="27" spans="1:14" ht="15">
      <c r="A27" t="s">
        <v>28</v>
      </c>
      <c r="H27" s="2"/>
      <c r="I27" s="2"/>
      <c r="J27" s="2"/>
      <c r="K27" s="2"/>
      <c r="L27" s="2"/>
      <c r="M27" s="2"/>
      <c r="N27" s="2"/>
    </row>
    <row r="28" spans="1:14" ht="1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H28" s="2" t="s">
        <v>138</v>
      </c>
      <c r="I28" s="2">
        <f>B10/B11</f>
        <v>4.6234567901234565</v>
      </c>
      <c r="J28" s="2">
        <f>C10/C11</f>
        <v>6.560916767189385</v>
      </c>
      <c r="K28" s="2">
        <f>D10/D11</f>
        <v>8.82328190743338</v>
      </c>
      <c r="L28" s="2">
        <f>E10/E11</f>
        <v>2.566914917625818</v>
      </c>
      <c r="M28" s="2"/>
      <c r="N28" s="2">
        <v>1.09</v>
      </c>
    </row>
    <row r="29" spans="1:14" ht="15">
      <c r="A29" t="s">
        <v>29</v>
      </c>
      <c r="H29" s="2"/>
      <c r="I29" s="2"/>
      <c r="J29" s="2"/>
      <c r="K29" s="2"/>
      <c r="L29" s="2"/>
      <c r="M29" s="2"/>
      <c r="N29" s="2"/>
    </row>
    <row r="30" spans="1:14" ht="15">
      <c r="A30" t="s">
        <v>30</v>
      </c>
      <c r="H30" s="1" t="s">
        <v>139</v>
      </c>
      <c r="I30" s="6">
        <f>I5+(B52+B59)-(B32+B33)</f>
        <v>125440</v>
      </c>
      <c r="J30" s="6">
        <f>J5+(C52+C59)-(C32+C33)</f>
        <v>118853.04999999999</v>
      </c>
      <c r="K30" s="6">
        <f>K5+(D52+D59)-(D32+D33)</f>
        <v>102068.25</v>
      </c>
      <c r="L30" s="6">
        <f>L5+(E52+E59)-(E32+E33)</f>
        <v>91696.68</v>
      </c>
      <c r="M30" s="2"/>
      <c r="N30" s="2"/>
    </row>
    <row r="31" ht="15">
      <c r="A31" t="s">
        <v>31</v>
      </c>
    </row>
    <row r="32" spans="1:6" ht="15">
      <c r="A32" t="s">
        <v>32</v>
      </c>
      <c r="B32">
        <v>10757</v>
      </c>
      <c r="C32">
        <v>14468</v>
      </c>
      <c r="D32">
        <v>15659</v>
      </c>
      <c r="E32">
        <v>17148</v>
      </c>
      <c r="F32">
        <v>14805</v>
      </c>
    </row>
    <row r="33" spans="1:6" ht="15">
      <c r="A33" t="s">
        <v>33</v>
      </c>
      <c r="B33">
        <v>43610</v>
      </c>
      <c r="C33">
        <v>42084</v>
      </c>
      <c r="D33">
        <v>36735</v>
      </c>
      <c r="E33">
        <v>31456</v>
      </c>
      <c r="F33">
        <v>32440</v>
      </c>
    </row>
    <row r="34" spans="1:6" ht="15">
      <c r="A34" t="s">
        <v>34</v>
      </c>
      <c r="B34">
        <v>54367</v>
      </c>
      <c r="C34">
        <v>56552</v>
      </c>
      <c r="D34">
        <v>52394</v>
      </c>
      <c r="E34">
        <v>48604</v>
      </c>
      <c r="F34">
        <v>47245</v>
      </c>
    </row>
    <row r="35" spans="1:6" ht="15">
      <c r="A35" t="s">
        <v>35</v>
      </c>
      <c r="B35">
        <v>92819</v>
      </c>
      <c r="C35">
        <v>87309</v>
      </c>
      <c r="D35">
        <v>82338</v>
      </c>
      <c r="E35">
        <v>78541</v>
      </c>
      <c r="F35">
        <v>77458</v>
      </c>
    </row>
    <row r="36" spans="1:6" ht="15">
      <c r="A36" t="s">
        <v>36</v>
      </c>
      <c r="B36">
        <v>7866</v>
      </c>
      <c r="C36">
        <v>7708</v>
      </c>
      <c r="D36">
        <v>7362</v>
      </c>
      <c r="E36">
        <v>5901</v>
      </c>
      <c r="F36">
        <v>5917</v>
      </c>
    </row>
    <row r="37" spans="1:6" ht="15">
      <c r="A37" t="s">
        <v>37</v>
      </c>
      <c r="B37">
        <v>155052</v>
      </c>
      <c r="C37">
        <v>151569</v>
      </c>
      <c r="D37">
        <v>142094</v>
      </c>
      <c r="E37">
        <v>133046</v>
      </c>
      <c r="F37">
        <v>130620</v>
      </c>
    </row>
    <row r="38" ht="15">
      <c r="A38" t="s">
        <v>38</v>
      </c>
    </row>
    <row r="39" ht="15">
      <c r="A39" t="s">
        <v>39</v>
      </c>
    </row>
    <row r="40" spans="1:6" ht="15">
      <c r="A40" t="s">
        <v>40</v>
      </c>
      <c r="B40">
        <v>59260</v>
      </c>
      <c r="C40">
        <v>59092</v>
      </c>
      <c r="D40">
        <v>57777</v>
      </c>
      <c r="E40">
        <v>55245</v>
      </c>
      <c r="F40">
        <v>57079</v>
      </c>
    </row>
    <row r="41" spans="1:6" ht="15">
      <c r="A41" t="s">
        <v>41</v>
      </c>
      <c r="B41">
        <v>-29134</v>
      </c>
      <c r="C41">
        <v>-31476</v>
      </c>
      <c r="D41">
        <v>-32835</v>
      </c>
      <c r="E41">
        <v>-32874</v>
      </c>
      <c r="F41">
        <v>-33900</v>
      </c>
    </row>
    <row r="42" spans="1:6" ht="15">
      <c r="A42" t="s">
        <v>42</v>
      </c>
      <c r="B42">
        <v>30126</v>
      </c>
      <c r="C42">
        <v>27616</v>
      </c>
      <c r="D42">
        <v>24942</v>
      </c>
      <c r="E42">
        <v>22371</v>
      </c>
      <c r="F42">
        <v>23179</v>
      </c>
    </row>
    <row r="43" spans="1:6" ht="15">
      <c r="A43" t="s">
        <v>43</v>
      </c>
      <c r="B43">
        <v>3357</v>
      </c>
      <c r="C43">
        <v>3679</v>
      </c>
      <c r="D43">
        <v>3246</v>
      </c>
      <c r="E43">
        <v>2936</v>
      </c>
      <c r="F43">
        <v>2569</v>
      </c>
    </row>
    <row r="44" spans="1:6" ht="15">
      <c r="A44" t="s">
        <v>44</v>
      </c>
      <c r="D44">
        <v>87</v>
      </c>
      <c r="E44">
        <v>100</v>
      </c>
      <c r="F44">
        <v>102</v>
      </c>
    </row>
    <row r="45" spans="1:6" ht="15">
      <c r="A45" t="s">
        <v>45</v>
      </c>
      <c r="B45">
        <v>13639</v>
      </c>
      <c r="C45">
        <v>13315</v>
      </c>
      <c r="D45">
        <v>15185</v>
      </c>
      <c r="E45">
        <v>15125</v>
      </c>
      <c r="F45">
        <v>2003</v>
      </c>
    </row>
    <row r="46" spans="1:6" ht="15">
      <c r="A46" t="s">
        <v>46</v>
      </c>
      <c r="B46">
        <v>6353</v>
      </c>
      <c r="C46">
        <v>5847</v>
      </c>
      <c r="D46">
        <v>5000</v>
      </c>
      <c r="E46">
        <v>4770</v>
      </c>
      <c r="F46">
        <v>6214</v>
      </c>
    </row>
    <row r="47" spans="1:6" ht="15">
      <c r="A47" t="s">
        <v>47</v>
      </c>
      <c r="B47">
        <v>53475</v>
      </c>
      <c r="C47">
        <v>50457</v>
      </c>
      <c r="D47">
        <v>48460</v>
      </c>
      <c r="E47">
        <v>45302</v>
      </c>
      <c r="F47">
        <v>34067</v>
      </c>
    </row>
    <row r="48" spans="1:6" ht="15">
      <c r="A48" t="s">
        <v>48</v>
      </c>
      <c r="B48">
        <v>208527</v>
      </c>
      <c r="C48">
        <v>202026</v>
      </c>
      <c r="D48">
        <v>190554</v>
      </c>
      <c r="E48">
        <v>178348</v>
      </c>
      <c r="F48">
        <v>164687</v>
      </c>
    </row>
    <row r="49" ht="15">
      <c r="A49" t="s">
        <v>49</v>
      </c>
    </row>
    <row r="50" ht="15">
      <c r="A50" t="s">
        <v>50</v>
      </c>
    </row>
    <row r="51" ht="15">
      <c r="A51" t="s">
        <v>51</v>
      </c>
    </row>
    <row r="52" spans="1:6" ht="15">
      <c r="A52" t="s">
        <v>52</v>
      </c>
      <c r="B52">
        <v>39172</v>
      </c>
      <c r="C52">
        <v>38063</v>
      </c>
      <c r="D52">
        <v>38762</v>
      </c>
      <c r="E52">
        <v>40311</v>
      </c>
      <c r="F52">
        <v>10931</v>
      </c>
    </row>
    <row r="53" spans="1:6" ht="15">
      <c r="A53" t="s">
        <v>53</v>
      </c>
      <c r="F53">
        <v>13466</v>
      </c>
    </row>
    <row r="54" spans="1:6" ht="15">
      <c r="A54" t="s">
        <v>54</v>
      </c>
      <c r="B54">
        <v>2987</v>
      </c>
      <c r="C54">
        <v>2682</v>
      </c>
      <c r="D54">
        <v>2577</v>
      </c>
      <c r="E54">
        <v>2632</v>
      </c>
      <c r="F54">
        <v>14996</v>
      </c>
    </row>
    <row r="55" spans="1:6" ht="15">
      <c r="A55" t="s">
        <v>55</v>
      </c>
      <c r="B55">
        <v>3923</v>
      </c>
      <c r="C55">
        <v>2817</v>
      </c>
      <c r="D55">
        <v>2796</v>
      </c>
      <c r="E55">
        <v>2216</v>
      </c>
      <c r="F55">
        <v>2069</v>
      </c>
    </row>
    <row r="56" spans="1:6" ht="15">
      <c r="A56" t="s">
        <v>56</v>
      </c>
      <c r="B56">
        <v>31059</v>
      </c>
      <c r="C56">
        <v>30569</v>
      </c>
      <c r="D56">
        <v>29293</v>
      </c>
      <c r="E56">
        <v>27879</v>
      </c>
      <c r="F56">
        <v>7421</v>
      </c>
    </row>
    <row r="57" spans="1:6" ht="15">
      <c r="A57" t="s">
        <v>57</v>
      </c>
      <c r="B57">
        <v>77141</v>
      </c>
      <c r="C57">
        <v>74131</v>
      </c>
      <c r="D57">
        <v>73428</v>
      </c>
      <c r="E57">
        <v>73038</v>
      </c>
      <c r="F57">
        <v>48883</v>
      </c>
    </row>
    <row r="58" ht="15">
      <c r="A58" t="s">
        <v>58</v>
      </c>
    </row>
    <row r="59" spans="1:6" ht="15">
      <c r="A59" t="s">
        <v>59</v>
      </c>
      <c r="B59">
        <v>79999</v>
      </c>
      <c r="C59">
        <v>76625</v>
      </c>
      <c r="D59">
        <v>66296</v>
      </c>
      <c r="E59">
        <v>59177</v>
      </c>
      <c r="F59">
        <v>88532</v>
      </c>
    </row>
    <row r="60" spans="1:6" ht="15">
      <c r="A60" t="s">
        <v>60</v>
      </c>
      <c r="B60">
        <v>570</v>
      </c>
      <c r="C60">
        <v>598</v>
      </c>
      <c r="D60">
        <v>470</v>
      </c>
      <c r="E60">
        <v>696</v>
      </c>
      <c r="F60">
        <v>1135</v>
      </c>
    </row>
    <row r="61" spans="1:6" ht="15">
      <c r="A61" t="s">
        <v>54</v>
      </c>
      <c r="C61">
        <v>2260</v>
      </c>
      <c r="D61">
        <v>3500</v>
      </c>
      <c r="E61">
        <v>3456</v>
      </c>
      <c r="F61">
        <v>21394</v>
      </c>
    </row>
    <row r="62" spans="1:6" ht="15">
      <c r="A62" t="s">
        <v>55</v>
      </c>
      <c r="B62">
        <v>2686</v>
      </c>
      <c r="C62">
        <v>2534</v>
      </c>
      <c r="D62">
        <v>1893</v>
      </c>
      <c r="E62">
        <v>1739</v>
      </c>
      <c r="F62">
        <v>1622</v>
      </c>
    </row>
    <row r="63" spans="1:5" ht="15">
      <c r="A63" t="s">
        <v>61</v>
      </c>
      <c r="B63">
        <v>15712</v>
      </c>
      <c r="C63">
        <v>14790</v>
      </c>
      <c r="D63">
        <v>24798</v>
      </c>
      <c r="E63">
        <v>21243</v>
      </c>
    </row>
    <row r="64" spans="1:6" ht="15">
      <c r="A64" t="s">
        <v>62</v>
      </c>
      <c r="B64">
        <v>27</v>
      </c>
      <c r="C64">
        <v>33</v>
      </c>
      <c r="D64">
        <v>42</v>
      </c>
      <c r="E64">
        <v>43</v>
      </c>
      <c r="F64">
        <v>31</v>
      </c>
    </row>
    <row r="65" spans="1:6" ht="15">
      <c r="A65" t="s">
        <v>63</v>
      </c>
      <c r="B65">
        <v>7587</v>
      </c>
      <c r="C65">
        <v>4672</v>
      </c>
      <c r="D65">
        <v>4180</v>
      </c>
      <c r="E65">
        <v>3928</v>
      </c>
      <c r="F65">
        <v>3763</v>
      </c>
    </row>
    <row r="66" spans="1:6" ht="15">
      <c r="A66" t="s">
        <v>64</v>
      </c>
      <c r="B66">
        <v>106581</v>
      </c>
      <c r="C66">
        <v>101512</v>
      </c>
      <c r="D66">
        <v>101179</v>
      </c>
      <c r="E66">
        <v>90282</v>
      </c>
      <c r="F66">
        <v>116477</v>
      </c>
    </row>
    <row r="67" spans="1:6" ht="15">
      <c r="A67" t="s">
        <v>65</v>
      </c>
      <c r="B67">
        <v>183722</v>
      </c>
      <c r="C67">
        <v>175643</v>
      </c>
      <c r="D67">
        <v>174607</v>
      </c>
      <c r="E67">
        <v>163320</v>
      </c>
      <c r="F67">
        <v>165360</v>
      </c>
    </row>
    <row r="68" ht="15">
      <c r="A68" t="s">
        <v>66</v>
      </c>
    </row>
    <row r="69" spans="1:6" ht="15">
      <c r="A69" t="s">
        <v>67</v>
      </c>
      <c r="B69">
        <v>40</v>
      </c>
      <c r="C69">
        <v>40</v>
      </c>
      <c r="D69">
        <v>40</v>
      </c>
      <c r="E69">
        <v>38</v>
      </c>
      <c r="F69">
        <v>38</v>
      </c>
    </row>
    <row r="70" spans="1:6" ht="15">
      <c r="A70" t="s">
        <v>68</v>
      </c>
      <c r="B70">
        <v>21089</v>
      </c>
      <c r="C70">
        <v>21422</v>
      </c>
      <c r="D70">
        <v>20976</v>
      </c>
      <c r="E70">
        <v>20905</v>
      </c>
      <c r="F70">
        <v>20803</v>
      </c>
    </row>
    <row r="71" spans="1:6" ht="15">
      <c r="A71" t="s">
        <v>69</v>
      </c>
      <c r="B71">
        <v>24556</v>
      </c>
      <c r="C71">
        <v>23658</v>
      </c>
      <c r="D71">
        <v>18077</v>
      </c>
      <c r="E71">
        <v>12985</v>
      </c>
      <c r="F71">
        <v>-7038</v>
      </c>
    </row>
    <row r="72" spans="1:6" ht="15">
      <c r="A72" t="s">
        <v>70</v>
      </c>
      <c r="B72">
        <v>-848</v>
      </c>
      <c r="C72">
        <v>-506</v>
      </c>
      <c r="D72">
        <v>-292</v>
      </c>
      <c r="E72">
        <v>-166</v>
      </c>
      <c r="F72">
        <v>-163</v>
      </c>
    </row>
    <row r="73" spans="1:6" ht="15">
      <c r="A73" t="s">
        <v>71</v>
      </c>
      <c r="B73">
        <v>-20032</v>
      </c>
      <c r="C73">
        <v>-18231</v>
      </c>
      <c r="D73">
        <v>-22854</v>
      </c>
      <c r="E73">
        <v>-18734</v>
      </c>
      <c r="F73">
        <v>-14313</v>
      </c>
    </row>
    <row r="74" spans="1:6" ht="15">
      <c r="A74" t="s">
        <v>72</v>
      </c>
      <c r="B74">
        <v>24805</v>
      </c>
      <c r="C74">
        <v>26383</v>
      </c>
      <c r="D74">
        <v>15947</v>
      </c>
      <c r="E74">
        <v>15028</v>
      </c>
      <c r="F74">
        <v>-673</v>
      </c>
    </row>
    <row r="75" spans="1:6" ht="15">
      <c r="A75" t="s">
        <v>73</v>
      </c>
      <c r="B75">
        <v>208527</v>
      </c>
      <c r="C75">
        <v>202026</v>
      </c>
      <c r="D75">
        <v>190554</v>
      </c>
      <c r="E75">
        <v>178348</v>
      </c>
      <c r="F75">
        <v>164687</v>
      </c>
    </row>
    <row r="77" ht="15">
      <c r="A77" t="s">
        <v>106</v>
      </c>
    </row>
    <row r="78" spans="1:6" ht="15">
      <c r="A78" t="s">
        <v>0</v>
      </c>
      <c r="B78" t="s">
        <v>1</v>
      </c>
      <c r="C78" t="s">
        <v>2</v>
      </c>
      <c r="D78" t="s">
        <v>3</v>
      </c>
      <c r="E78" t="s">
        <v>4</v>
      </c>
      <c r="F78" t="s">
        <v>5</v>
      </c>
    </row>
    <row r="79" ht="15">
      <c r="A79" t="s">
        <v>74</v>
      </c>
    </row>
    <row r="80" spans="1:6" ht="15">
      <c r="A80" t="s">
        <v>20</v>
      </c>
      <c r="B80">
        <v>3186</v>
      </c>
      <c r="C80">
        <v>7155</v>
      </c>
      <c r="D80">
        <v>5665</v>
      </c>
      <c r="E80">
        <v>20213</v>
      </c>
      <c r="F80">
        <v>6561</v>
      </c>
    </row>
    <row r="81" spans="1:6" ht="15">
      <c r="A81" t="s">
        <v>75</v>
      </c>
      <c r="B81">
        <v>7423</v>
      </c>
      <c r="C81">
        <v>6456</v>
      </c>
      <c r="D81">
        <v>5204</v>
      </c>
      <c r="E81">
        <v>4256</v>
      </c>
      <c r="F81">
        <v>5584</v>
      </c>
    </row>
    <row r="82" spans="1:6" ht="15">
      <c r="A82" t="s">
        <v>76</v>
      </c>
      <c r="C82">
        <v>-719</v>
      </c>
      <c r="D82">
        <v>-105</v>
      </c>
      <c r="E82">
        <v>82</v>
      </c>
      <c r="F82">
        <v>-83</v>
      </c>
    </row>
    <row r="83" spans="1:5" ht="15">
      <c r="A83" t="s">
        <v>77</v>
      </c>
      <c r="B83">
        <v>180</v>
      </c>
      <c r="C83">
        <v>159</v>
      </c>
      <c r="D83">
        <v>140</v>
      </c>
      <c r="E83">
        <v>171</v>
      </c>
    </row>
    <row r="84" spans="1:6" ht="15">
      <c r="A84" t="s">
        <v>78</v>
      </c>
      <c r="B84">
        <v>-2897</v>
      </c>
      <c r="C84">
        <v>-1969</v>
      </c>
      <c r="D84">
        <v>-1622</v>
      </c>
      <c r="F84">
        <v>765</v>
      </c>
    </row>
    <row r="85" spans="1:6" ht="15">
      <c r="A85" t="s">
        <v>79</v>
      </c>
      <c r="B85">
        <v>-875</v>
      </c>
      <c r="C85">
        <v>-572</v>
      </c>
      <c r="D85">
        <v>-1401</v>
      </c>
      <c r="E85">
        <v>-367</v>
      </c>
      <c r="F85">
        <v>-903</v>
      </c>
    </row>
    <row r="86" spans="1:3" ht="15">
      <c r="A86" t="s">
        <v>53</v>
      </c>
      <c r="C86">
        <v>-595</v>
      </c>
    </row>
    <row r="87" spans="1:6" ht="15">
      <c r="A87" t="s">
        <v>80</v>
      </c>
      <c r="B87">
        <v>5734</v>
      </c>
      <c r="D87">
        <v>485</v>
      </c>
      <c r="E87">
        <v>-12678</v>
      </c>
      <c r="F87">
        <v>-670</v>
      </c>
    </row>
    <row r="88" spans="1:6" ht="15">
      <c r="A88" t="s">
        <v>81</v>
      </c>
      <c r="B88">
        <v>1756</v>
      </c>
      <c r="C88">
        <v>529</v>
      </c>
      <c r="D88">
        <v>679</v>
      </c>
      <c r="E88">
        <v>-1893</v>
      </c>
      <c r="F88">
        <v>223</v>
      </c>
    </row>
    <row r="89" spans="1:6" ht="15">
      <c r="A89" t="s">
        <v>82</v>
      </c>
      <c r="B89">
        <v>14507</v>
      </c>
      <c r="C89">
        <v>10444</v>
      </c>
      <c r="D89">
        <v>9045</v>
      </c>
      <c r="E89">
        <v>9784</v>
      </c>
      <c r="F89">
        <v>11477</v>
      </c>
    </row>
    <row r="90" ht="15">
      <c r="A90" t="s">
        <v>83</v>
      </c>
    </row>
    <row r="91" spans="1:6" ht="15">
      <c r="A91" t="s">
        <v>84</v>
      </c>
      <c r="B91">
        <v>-7463</v>
      </c>
      <c r="C91">
        <v>-6597</v>
      </c>
      <c r="D91">
        <v>-5488</v>
      </c>
      <c r="E91">
        <v>-4293</v>
      </c>
      <c r="F91">
        <v>-4092</v>
      </c>
    </row>
    <row r="92" spans="1:6" ht="15">
      <c r="A92" t="s">
        <v>85</v>
      </c>
      <c r="C92">
        <v>9</v>
      </c>
      <c r="D92">
        <v>257</v>
      </c>
      <c r="E92">
        <v>-35602</v>
      </c>
      <c r="F92">
        <v>-27917</v>
      </c>
    </row>
    <row r="93" spans="1:6" ht="15">
      <c r="A93" t="s">
        <v>86</v>
      </c>
      <c r="B93">
        <v>-48694</v>
      </c>
      <c r="C93">
        <v>-119993</v>
      </c>
      <c r="D93">
        <v>-95135</v>
      </c>
      <c r="E93">
        <v>-68723</v>
      </c>
      <c r="F93">
        <v>-100150</v>
      </c>
    </row>
    <row r="94" spans="1:6" ht="15">
      <c r="A94" t="s">
        <v>87</v>
      </c>
      <c r="B94">
        <v>50264</v>
      </c>
      <c r="C94">
        <v>118247</v>
      </c>
      <c r="D94">
        <v>93749</v>
      </c>
      <c r="E94">
        <v>70795</v>
      </c>
      <c r="F94">
        <v>101077</v>
      </c>
    </row>
    <row r="95" spans="1:6" ht="15">
      <c r="A95" t="s">
        <v>88</v>
      </c>
      <c r="B95">
        <v>-15231</v>
      </c>
      <c r="C95">
        <v>-11397</v>
      </c>
      <c r="D95">
        <v>-7673</v>
      </c>
      <c r="E95">
        <v>34782</v>
      </c>
      <c r="F95">
        <v>37990</v>
      </c>
    </row>
    <row r="96" spans="1:6" ht="15">
      <c r="A96" t="s">
        <v>89</v>
      </c>
      <c r="B96">
        <v>-21124</v>
      </c>
      <c r="C96">
        <v>-19731</v>
      </c>
      <c r="D96">
        <v>-14290</v>
      </c>
      <c r="E96">
        <v>-3041</v>
      </c>
      <c r="F96">
        <v>6908</v>
      </c>
    </row>
    <row r="97" ht="15">
      <c r="A97" t="s">
        <v>90</v>
      </c>
    </row>
    <row r="98" spans="1:6" ht="15">
      <c r="A98" t="s">
        <v>91</v>
      </c>
      <c r="B98">
        <v>40043</v>
      </c>
      <c r="C98">
        <v>40543</v>
      </c>
      <c r="D98">
        <v>32436</v>
      </c>
      <c r="E98">
        <v>35921</v>
      </c>
      <c r="F98">
        <v>30821</v>
      </c>
    </row>
    <row r="99" spans="1:6" ht="15">
      <c r="A99" t="s">
        <v>92</v>
      </c>
      <c r="B99">
        <v>-28859</v>
      </c>
      <c r="C99">
        <v>-27953</v>
      </c>
      <c r="D99">
        <v>-29210</v>
      </c>
      <c r="E99">
        <v>-43095</v>
      </c>
      <c r="F99">
        <v>-49379</v>
      </c>
    </row>
    <row r="100" spans="1:6" ht="15">
      <c r="A100" t="s">
        <v>93</v>
      </c>
      <c r="F100">
        <v>1339</v>
      </c>
    </row>
    <row r="101" spans="1:4" ht="15">
      <c r="A101" t="s">
        <v>94</v>
      </c>
      <c r="B101">
        <v>-1964</v>
      </c>
      <c r="C101">
        <v>-213</v>
      </c>
      <c r="D101">
        <v>-125</v>
      </c>
    </row>
    <row r="102" spans="1:4" ht="15">
      <c r="A102" t="s">
        <v>95</v>
      </c>
      <c r="B102">
        <v>-1952</v>
      </c>
      <c r="C102">
        <v>-1574</v>
      </c>
      <c r="D102">
        <v>-763</v>
      </c>
    </row>
    <row r="103" spans="1:6" ht="15">
      <c r="A103" t="s">
        <v>96</v>
      </c>
      <c r="B103">
        <v>-3845</v>
      </c>
      <c r="C103">
        <v>-2670</v>
      </c>
      <c r="D103">
        <v>1367</v>
      </c>
      <c r="E103">
        <v>2933</v>
      </c>
      <c r="F103">
        <v>-7202</v>
      </c>
    </row>
    <row r="104" spans="1:6" ht="15">
      <c r="A104" t="s">
        <v>97</v>
      </c>
      <c r="B104">
        <v>3423</v>
      </c>
      <c r="C104">
        <v>8133</v>
      </c>
      <c r="D104">
        <v>3705</v>
      </c>
      <c r="E104">
        <v>-4241</v>
      </c>
      <c r="F104">
        <v>-24421</v>
      </c>
    </row>
    <row r="105" spans="1:6" ht="15">
      <c r="A105" t="s">
        <v>98</v>
      </c>
      <c r="B105">
        <v>-517</v>
      </c>
      <c r="C105">
        <v>-37</v>
      </c>
      <c r="D105">
        <v>51</v>
      </c>
      <c r="E105">
        <v>-159</v>
      </c>
      <c r="F105">
        <v>-53</v>
      </c>
    </row>
    <row r="106" spans="1:6" ht="15">
      <c r="A106" t="s">
        <v>99</v>
      </c>
      <c r="B106">
        <v>-3711</v>
      </c>
      <c r="C106">
        <v>-1191</v>
      </c>
      <c r="D106">
        <v>-1489</v>
      </c>
      <c r="E106">
        <v>2343</v>
      </c>
      <c r="F106">
        <v>-6089</v>
      </c>
    </row>
    <row r="107" spans="1:6" ht="15">
      <c r="A107" t="s">
        <v>100</v>
      </c>
      <c r="B107">
        <v>14468</v>
      </c>
      <c r="C107">
        <v>15659</v>
      </c>
      <c r="D107">
        <v>17148</v>
      </c>
      <c r="E107">
        <v>14805</v>
      </c>
      <c r="F107">
        <v>20894</v>
      </c>
    </row>
    <row r="108" spans="1:6" ht="15">
      <c r="A108" t="s">
        <v>101</v>
      </c>
      <c r="B108">
        <v>10757</v>
      </c>
      <c r="C108">
        <v>14468</v>
      </c>
      <c r="D108">
        <v>15659</v>
      </c>
      <c r="E108">
        <v>17148</v>
      </c>
      <c r="F108">
        <v>14805</v>
      </c>
    </row>
    <row r="109" ht="15">
      <c r="A109" t="s">
        <v>102</v>
      </c>
    </row>
    <row r="110" spans="1:6" ht="15">
      <c r="A110" t="s">
        <v>103</v>
      </c>
      <c r="B110">
        <v>14507</v>
      </c>
      <c r="C110">
        <v>10444</v>
      </c>
      <c r="D110">
        <v>9045</v>
      </c>
      <c r="E110">
        <v>9784</v>
      </c>
      <c r="F110">
        <v>11477</v>
      </c>
    </row>
    <row r="111" spans="1:6" ht="15">
      <c r="A111" t="s">
        <v>104</v>
      </c>
      <c r="B111">
        <v>-7463</v>
      </c>
      <c r="C111">
        <v>-6597</v>
      </c>
      <c r="D111">
        <v>-5488</v>
      </c>
      <c r="E111">
        <v>-4293</v>
      </c>
      <c r="F111">
        <v>-4092</v>
      </c>
    </row>
    <row r="112" spans="1:6" ht="15">
      <c r="A112" t="s">
        <v>105</v>
      </c>
      <c r="B112">
        <v>7044</v>
      </c>
      <c r="C112">
        <v>3847</v>
      </c>
      <c r="D112">
        <v>3557</v>
      </c>
      <c r="E112">
        <v>5491</v>
      </c>
      <c r="F112">
        <v>7385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4"/>
  <sheetViews>
    <sheetView workbookViewId="0" topLeftCell="A1">
      <selection activeCell="N29" sqref="N29"/>
    </sheetView>
  </sheetViews>
  <sheetFormatPr defaultColWidth="11.00390625" defaultRowHeight="15.75"/>
  <sheetData>
    <row r="1" spans="1:14" ht="15">
      <c r="A1" t="s">
        <v>120</v>
      </c>
      <c r="H1" s="1" t="s">
        <v>123</v>
      </c>
      <c r="I1" s="2"/>
      <c r="J1" s="2"/>
      <c r="K1" s="2"/>
      <c r="L1" s="2"/>
      <c r="M1" s="2"/>
      <c r="N1" s="2"/>
    </row>
    <row r="2" spans="1:14" ht="15">
      <c r="A2" t="s">
        <v>107</v>
      </c>
      <c r="B2" t="s">
        <v>108</v>
      </c>
      <c r="C2" t="s">
        <v>109</v>
      </c>
      <c r="D2" t="s">
        <v>110</v>
      </c>
      <c r="E2" t="s">
        <v>111</v>
      </c>
      <c r="F2" t="s">
        <v>112</v>
      </c>
      <c r="H2" s="2"/>
      <c r="I2" s="3" t="s">
        <v>108</v>
      </c>
      <c r="J2" s="3" t="s">
        <v>109</v>
      </c>
      <c r="K2" s="3" t="s">
        <v>110</v>
      </c>
      <c r="L2" s="3" t="s">
        <v>111</v>
      </c>
      <c r="M2" s="2"/>
      <c r="N2" s="2" t="s">
        <v>124</v>
      </c>
    </row>
    <row r="3" spans="1:14" ht="15">
      <c r="A3" t="s">
        <v>6</v>
      </c>
      <c r="B3">
        <v>93580</v>
      </c>
      <c r="C3">
        <v>86833</v>
      </c>
      <c r="D3">
        <v>77849</v>
      </c>
      <c r="E3">
        <v>73723</v>
      </c>
      <c r="F3">
        <v>69943</v>
      </c>
      <c r="H3" s="2"/>
      <c r="I3" s="2"/>
      <c r="J3" s="2"/>
      <c r="K3" s="2"/>
      <c r="L3" s="2"/>
      <c r="M3" s="2"/>
      <c r="N3" s="2"/>
    </row>
    <row r="4" spans="1:14" ht="15">
      <c r="A4" t="s">
        <v>7</v>
      </c>
      <c r="B4">
        <v>33038</v>
      </c>
      <c r="C4">
        <v>26934</v>
      </c>
      <c r="D4">
        <v>20249</v>
      </c>
      <c r="E4">
        <v>17530</v>
      </c>
      <c r="F4">
        <v>15577</v>
      </c>
      <c r="H4" s="2" t="s">
        <v>125</v>
      </c>
      <c r="I4" s="7">
        <v>44.15</v>
      </c>
      <c r="J4" s="8">
        <v>41.7</v>
      </c>
      <c r="K4" s="8">
        <v>34.54</v>
      </c>
      <c r="L4" s="8">
        <v>30.59</v>
      </c>
      <c r="M4" s="2"/>
      <c r="N4" s="2"/>
    </row>
    <row r="5" spans="1:14" ht="15">
      <c r="A5" t="s">
        <v>8</v>
      </c>
      <c r="B5">
        <v>60542</v>
      </c>
      <c r="C5">
        <v>59899</v>
      </c>
      <c r="D5">
        <v>57600</v>
      </c>
      <c r="E5">
        <v>56193</v>
      </c>
      <c r="F5">
        <v>54366</v>
      </c>
      <c r="H5" s="2" t="s">
        <v>140</v>
      </c>
      <c r="I5" s="9">
        <f>I4*B24</f>
        <v>361014.55</v>
      </c>
      <c r="J5" s="9">
        <f>J4*C24</f>
        <v>346068.30000000005</v>
      </c>
      <c r="K5" s="9">
        <f>K4*D24</f>
        <v>289272.5</v>
      </c>
      <c r="L5" s="9">
        <f>L4*E24</f>
        <v>256833.63999999998</v>
      </c>
      <c r="M5" s="2"/>
      <c r="N5" s="2"/>
    </row>
    <row r="6" spans="1:14" ht="15">
      <c r="A6" t="s">
        <v>9</v>
      </c>
      <c r="H6" s="2"/>
      <c r="I6" s="2"/>
      <c r="J6" s="2"/>
      <c r="K6" s="2"/>
      <c r="L6" s="2"/>
      <c r="M6" s="2"/>
      <c r="N6" s="2"/>
    </row>
    <row r="7" spans="1:14" ht="15">
      <c r="A7" t="s">
        <v>118</v>
      </c>
      <c r="B7">
        <v>12046</v>
      </c>
      <c r="C7">
        <v>11381</v>
      </c>
      <c r="D7">
        <v>10411</v>
      </c>
      <c r="E7">
        <v>9811</v>
      </c>
      <c r="F7">
        <v>9043</v>
      </c>
      <c r="H7" s="1" t="s">
        <v>126</v>
      </c>
      <c r="I7" s="2"/>
      <c r="J7" s="2"/>
      <c r="K7" s="2"/>
      <c r="L7" s="2"/>
      <c r="M7" s="2"/>
      <c r="N7" s="2"/>
    </row>
    <row r="8" spans="1:14" ht="15">
      <c r="A8" t="s">
        <v>10</v>
      </c>
      <c r="B8">
        <v>20324</v>
      </c>
      <c r="C8">
        <v>20632</v>
      </c>
      <c r="D8">
        <v>20425</v>
      </c>
      <c r="E8">
        <v>18426</v>
      </c>
      <c r="F8">
        <v>18162</v>
      </c>
      <c r="H8" s="2" t="s">
        <v>127</v>
      </c>
      <c r="I8" s="10">
        <f>I4/B22</f>
        <v>29.83108108108108</v>
      </c>
      <c r="J8" s="10">
        <f>J4/C22</f>
        <v>15.855513307984793</v>
      </c>
      <c r="K8" s="10">
        <f>K4/D22</f>
        <v>13.387596899224805</v>
      </c>
      <c r="L8" s="10">
        <f>L4/E22</f>
        <v>15.295</v>
      </c>
      <c r="M8" s="2"/>
      <c r="N8" s="2">
        <v>31.41</v>
      </c>
    </row>
    <row r="9" spans="1:14" ht="15">
      <c r="A9" t="s">
        <v>119</v>
      </c>
      <c r="C9">
        <v>127</v>
      </c>
      <c r="H9" s="2"/>
      <c r="I9" s="2"/>
      <c r="J9" s="2"/>
      <c r="K9" s="2"/>
      <c r="L9" s="2"/>
      <c r="M9" s="2"/>
      <c r="N9" s="2"/>
    </row>
    <row r="10" spans="1:14" ht="15">
      <c r="A10" t="s">
        <v>11</v>
      </c>
      <c r="B10">
        <v>10011</v>
      </c>
      <c r="E10">
        <v>6193</v>
      </c>
      <c r="H10" s="2" t="s">
        <v>128</v>
      </c>
      <c r="I10" s="2">
        <f>I5/B73</f>
        <v>4.50800481999925</v>
      </c>
      <c r="J10" s="2">
        <f>J5/C73</f>
        <v>3.8544540229885063</v>
      </c>
      <c r="K10" s="2">
        <f>K5/D73</f>
        <v>3.6642746757194975</v>
      </c>
      <c r="L10" s="2">
        <f>L5/E73</f>
        <v>3.8701330560704004</v>
      </c>
      <c r="M10" s="2"/>
      <c r="N10" s="2">
        <v>6.17</v>
      </c>
    </row>
    <row r="11" spans="1:14" ht="15">
      <c r="A11" t="s">
        <v>12</v>
      </c>
      <c r="B11">
        <v>42381</v>
      </c>
      <c r="C11">
        <v>32140</v>
      </c>
      <c r="D11">
        <v>30836</v>
      </c>
      <c r="E11">
        <v>34430</v>
      </c>
      <c r="F11">
        <v>27205</v>
      </c>
      <c r="H11" s="2"/>
      <c r="I11" s="2"/>
      <c r="J11" s="2"/>
      <c r="K11" s="2"/>
      <c r="L11" s="2"/>
      <c r="M11" s="2"/>
      <c r="N11" s="2"/>
    </row>
    <row r="12" spans="1:14" ht="15">
      <c r="A12" t="s">
        <v>13</v>
      </c>
      <c r="B12">
        <v>18161</v>
      </c>
      <c r="C12">
        <v>27759</v>
      </c>
      <c r="D12">
        <v>26764</v>
      </c>
      <c r="E12">
        <v>21763</v>
      </c>
      <c r="F12">
        <v>27161</v>
      </c>
      <c r="H12" s="2" t="s">
        <v>129</v>
      </c>
      <c r="I12" s="2">
        <f>I30/B26</f>
        <v>11.874848484848485</v>
      </c>
      <c r="J12" s="2">
        <f>J30/C26</f>
        <v>8.415483659936365</v>
      </c>
      <c r="K12" s="2">
        <f>K30/D26</f>
        <v>7.294483928800102</v>
      </c>
      <c r="L12" s="2">
        <f>L30/E26</f>
        <v>8.032233934567035</v>
      </c>
      <c r="M12" s="2"/>
      <c r="N12" s="2"/>
    </row>
    <row r="13" spans="1:14" ht="15">
      <c r="A13" t="s">
        <v>14</v>
      </c>
      <c r="B13">
        <v>781</v>
      </c>
      <c r="C13">
        <v>597</v>
      </c>
      <c r="D13">
        <v>429</v>
      </c>
      <c r="E13">
        <v>380</v>
      </c>
      <c r="F13">
        <v>295</v>
      </c>
      <c r="H13" s="2"/>
      <c r="I13" s="2"/>
      <c r="J13" s="2"/>
      <c r="K13" s="2"/>
      <c r="L13" s="2"/>
      <c r="M13" s="2"/>
      <c r="N13" s="2"/>
    </row>
    <row r="14" spans="1:14" ht="15">
      <c r="A14" t="s">
        <v>15</v>
      </c>
      <c r="B14">
        <v>1127</v>
      </c>
      <c r="C14">
        <v>658</v>
      </c>
      <c r="D14">
        <v>717</v>
      </c>
      <c r="E14">
        <v>884</v>
      </c>
      <c r="F14">
        <v>1205</v>
      </c>
      <c r="H14" s="1" t="s">
        <v>130</v>
      </c>
      <c r="I14" s="2"/>
      <c r="J14" s="2"/>
      <c r="K14" s="2"/>
      <c r="L14" s="2"/>
      <c r="M14" s="2"/>
      <c r="N14" s="2"/>
    </row>
    <row r="15" spans="1:14" ht="15">
      <c r="A15" t="s">
        <v>16</v>
      </c>
      <c r="B15">
        <v>18507</v>
      </c>
      <c r="C15">
        <v>27820</v>
      </c>
      <c r="D15">
        <v>27052</v>
      </c>
      <c r="E15">
        <v>22267</v>
      </c>
      <c r="F15">
        <v>28071</v>
      </c>
      <c r="H15" s="2" t="s">
        <v>131</v>
      </c>
      <c r="I15" s="4">
        <f>B11/B3</f>
        <v>0.45288523188715535</v>
      </c>
      <c r="J15" s="4">
        <f>C11/C3</f>
        <v>0.3701357778724678</v>
      </c>
      <c r="K15" s="4">
        <f>D11/D3</f>
        <v>0.3961001425837198</v>
      </c>
      <c r="L15" s="4">
        <f>E11/E3</f>
        <v>0.4670184338673141</v>
      </c>
      <c r="M15" s="2"/>
      <c r="N15" s="4">
        <v>-0.5947</v>
      </c>
    </row>
    <row r="16" spans="1:14" ht="15">
      <c r="A16" t="s">
        <v>17</v>
      </c>
      <c r="B16">
        <v>6314</v>
      </c>
      <c r="C16">
        <v>5746</v>
      </c>
      <c r="D16">
        <v>5189</v>
      </c>
      <c r="E16">
        <v>5289</v>
      </c>
      <c r="F16">
        <v>4921</v>
      </c>
      <c r="H16" s="2"/>
      <c r="I16" s="4"/>
      <c r="J16" s="4"/>
      <c r="K16" s="4"/>
      <c r="L16" s="4"/>
      <c r="M16" s="2"/>
      <c r="N16" s="2"/>
    </row>
    <row r="17" spans="1:14" ht="15">
      <c r="A17" t="s">
        <v>18</v>
      </c>
      <c r="B17">
        <v>12193</v>
      </c>
      <c r="C17">
        <v>22074</v>
      </c>
      <c r="D17">
        <v>21863</v>
      </c>
      <c r="E17">
        <v>16978</v>
      </c>
      <c r="F17">
        <v>23150</v>
      </c>
      <c r="H17" s="2" t="s">
        <v>132</v>
      </c>
      <c r="I17" s="4">
        <f>B18/B3</f>
        <v>0.13029493481513144</v>
      </c>
      <c r="J17" s="4">
        <f>C18/C3</f>
        <v>0.2542121082998399</v>
      </c>
      <c r="K17" s="4">
        <f>D18/D3</f>
        <v>0.2808385464167812</v>
      </c>
      <c r="L17" s="4">
        <f>E18/E3</f>
        <v>0.23029448069123612</v>
      </c>
      <c r="M17" s="2"/>
      <c r="N17" s="4">
        <v>-0.6231</v>
      </c>
    </row>
    <row r="18" spans="1:14" ht="15">
      <c r="A18" t="s">
        <v>20</v>
      </c>
      <c r="B18">
        <v>12193</v>
      </c>
      <c r="C18">
        <v>22074</v>
      </c>
      <c r="D18">
        <v>21863</v>
      </c>
      <c r="E18">
        <v>16978</v>
      </c>
      <c r="F18">
        <v>23150</v>
      </c>
      <c r="H18" s="2"/>
      <c r="I18" s="4"/>
      <c r="J18" s="4"/>
      <c r="K18" s="4"/>
      <c r="L18" s="4"/>
      <c r="M18" s="2"/>
      <c r="N18" s="2"/>
    </row>
    <row r="19" spans="1:14" ht="15">
      <c r="A19" t="s">
        <v>21</v>
      </c>
      <c r="B19">
        <v>12193</v>
      </c>
      <c r="C19">
        <v>22074</v>
      </c>
      <c r="D19">
        <v>21863</v>
      </c>
      <c r="E19">
        <v>16978</v>
      </c>
      <c r="F19">
        <v>23150</v>
      </c>
      <c r="H19" s="2" t="s">
        <v>133</v>
      </c>
      <c r="I19" s="4">
        <f>B18/B73</f>
        <v>0.15225453591898405</v>
      </c>
      <c r="J19" s="4">
        <f>C18/C73</f>
        <v>0.24585672280139</v>
      </c>
      <c r="K19" s="4">
        <f>D18/D73</f>
        <v>0.2769431495743818</v>
      </c>
      <c r="L19" s="4">
        <f>E18/E73</f>
        <v>0.2558353299278212</v>
      </c>
      <c r="M19" s="2"/>
      <c r="N19" s="4">
        <v>0.1805</v>
      </c>
    </row>
    <row r="20" spans="1:14" ht="15">
      <c r="A20" t="s">
        <v>22</v>
      </c>
      <c r="H20" s="2"/>
      <c r="I20" s="2"/>
      <c r="J20" s="2"/>
      <c r="K20" s="2"/>
      <c r="L20" s="2"/>
      <c r="M20" s="2"/>
      <c r="N20" s="2"/>
    </row>
    <row r="21" spans="1:14" ht="15">
      <c r="A21" t="s">
        <v>23</v>
      </c>
      <c r="B21">
        <v>1.49</v>
      </c>
      <c r="C21">
        <v>2.66</v>
      </c>
      <c r="D21">
        <v>2.61</v>
      </c>
      <c r="E21">
        <v>2.02</v>
      </c>
      <c r="F21">
        <v>2.73</v>
      </c>
      <c r="H21" s="1" t="s">
        <v>134</v>
      </c>
      <c r="I21" s="2"/>
      <c r="J21" s="2"/>
      <c r="K21" s="2"/>
      <c r="L21" s="2"/>
      <c r="M21" s="2"/>
      <c r="N21" s="2"/>
    </row>
    <row r="22" spans="1:14" ht="15">
      <c r="A22" t="s">
        <v>24</v>
      </c>
      <c r="B22">
        <v>1.48</v>
      </c>
      <c r="C22">
        <v>2.63</v>
      </c>
      <c r="D22">
        <v>2.58</v>
      </c>
      <c r="E22">
        <v>2</v>
      </c>
      <c r="F22">
        <v>2.69</v>
      </c>
      <c r="H22" s="2" t="s">
        <v>135</v>
      </c>
      <c r="I22" s="2">
        <f>B40/B61</f>
        <v>2.501343816438686</v>
      </c>
      <c r="J22" s="2">
        <f>C40/C61</f>
        <v>2.504021917808219</v>
      </c>
      <c r="K22" s="2">
        <f>D40/D61</f>
        <v>2.7117620333003716</v>
      </c>
      <c r="L22" s="2">
        <f>E40/E61</f>
        <v>2.602912383749388</v>
      </c>
      <c r="M22" s="2"/>
      <c r="N22" s="2">
        <v>2.83</v>
      </c>
    </row>
    <row r="23" spans="1:14" ht="15">
      <c r="A23" t="s">
        <v>25</v>
      </c>
      <c r="H23" s="2"/>
      <c r="I23" s="2"/>
      <c r="J23" s="2"/>
      <c r="K23" s="2"/>
      <c r="L23" s="2"/>
      <c r="M23" s="2"/>
      <c r="N23" s="2"/>
    </row>
    <row r="24" spans="1:14" ht="15">
      <c r="A24" t="s">
        <v>23</v>
      </c>
      <c r="B24">
        <v>8177</v>
      </c>
      <c r="C24">
        <v>8299</v>
      </c>
      <c r="D24">
        <v>8375</v>
      </c>
      <c r="E24">
        <v>8396</v>
      </c>
      <c r="F24">
        <v>8490</v>
      </c>
      <c r="H24" s="2" t="s">
        <v>136</v>
      </c>
      <c r="I24" s="2">
        <f>(B55+B63)/B73</f>
        <v>0.44069278123946404</v>
      </c>
      <c r="J24" s="2">
        <f>(C55+C63)/C73</f>
        <v>0.2522164305444177</v>
      </c>
      <c r="K24" s="2">
        <f>(D55+D63)/D73</f>
        <v>0.19760843129306851</v>
      </c>
      <c r="L24" s="2">
        <f>(E55+E63)/E73</f>
        <v>0.1799798080255564</v>
      </c>
      <c r="M24" s="2"/>
      <c r="N24" s="2">
        <v>14.26</v>
      </c>
    </row>
    <row r="25" spans="1:14" ht="15">
      <c r="A25" t="s">
        <v>24</v>
      </c>
      <c r="B25">
        <v>8254</v>
      </c>
      <c r="C25">
        <v>8399</v>
      </c>
      <c r="D25">
        <v>8470</v>
      </c>
      <c r="E25">
        <v>8506</v>
      </c>
      <c r="F25">
        <v>8593</v>
      </c>
      <c r="H25" s="2"/>
      <c r="I25" s="2"/>
      <c r="J25" s="2"/>
      <c r="K25" s="2"/>
      <c r="L25" s="2"/>
      <c r="M25" s="2"/>
      <c r="N25" s="2"/>
    </row>
    <row r="26" spans="1:14" ht="15">
      <c r="A26" t="s">
        <v>26</v>
      </c>
      <c r="B26">
        <v>25245</v>
      </c>
      <c r="C26">
        <v>33629</v>
      </c>
      <c r="D26">
        <v>31236</v>
      </c>
      <c r="E26">
        <v>25614</v>
      </c>
      <c r="F26">
        <v>31132</v>
      </c>
      <c r="H26" s="2" t="s">
        <v>137</v>
      </c>
      <c r="I26" s="2">
        <f>(B55+B63)/I5</f>
        <v>0.09775783275217025</v>
      </c>
      <c r="J26" s="2">
        <f>(C55+C63)/J5</f>
        <v>0.06543506007340169</v>
      </c>
      <c r="K26" s="2">
        <f>(D55+D63)/K5</f>
        <v>0.053928389321487524</v>
      </c>
      <c r="L26" s="2">
        <f>(E55+E63)/L5</f>
        <v>0.04650481144136726</v>
      </c>
      <c r="M26" s="2"/>
      <c r="N26" s="5"/>
    </row>
    <row r="27" spans="8:14" ht="15">
      <c r="H27" s="2"/>
      <c r="I27" s="2"/>
      <c r="J27" s="2"/>
      <c r="K27" s="2"/>
      <c r="L27" s="2"/>
      <c r="M27" s="2"/>
      <c r="N27" s="2"/>
    </row>
    <row r="28" spans="1:14" ht="15">
      <c r="A28" t="s">
        <v>121</v>
      </c>
      <c r="H28" s="2" t="s">
        <v>138</v>
      </c>
      <c r="I28" s="2">
        <f>B12/B13</f>
        <v>23.253521126760564</v>
      </c>
      <c r="J28" s="2">
        <f>C12/C13</f>
        <v>46.49748743718593</v>
      </c>
      <c r="K28" s="2">
        <f>D12/D13</f>
        <v>62.386946386946384</v>
      </c>
      <c r="L28" s="2">
        <f>E12/E13</f>
        <v>57.27105263157895</v>
      </c>
      <c r="M28" s="2"/>
      <c r="N28" s="2">
        <v>15.65</v>
      </c>
    </row>
    <row r="29" spans="1:14" ht="15">
      <c r="A29" t="s">
        <v>107</v>
      </c>
      <c r="B29" t="s">
        <v>108</v>
      </c>
      <c r="C29" t="s">
        <v>109</v>
      </c>
      <c r="D29" t="s">
        <v>110</v>
      </c>
      <c r="E29" t="s">
        <v>111</v>
      </c>
      <c r="F29" t="s">
        <v>112</v>
      </c>
      <c r="H29" s="2"/>
      <c r="I29" s="2"/>
      <c r="J29" s="2"/>
      <c r="K29" s="2"/>
      <c r="L29" s="2"/>
      <c r="M29" s="2"/>
      <c r="N29" s="2"/>
    </row>
    <row r="30" spans="1:14" ht="15">
      <c r="A30" t="s">
        <v>29</v>
      </c>
      <c r="H30" s="1" t="s">
        <v>139</v>
      </c>
      <c r="I30" s="6">
        <f>I5+(B55+B63)-(B33+B34)</f>
        <v>299780.55</v>
      </c>
      <c r="J30" s="6">
        <f>J5+(C55+C63)-(C33+C34)</f>
        <v>283004.30000000005</v>
      </c>
      <c r="K30" s="6">
        <f>K5+(D55+D63)-(D33+D34)</f>
        <v>227850.5</v>
      </c>
      <c r="L30" s="6">
        <f>L5+(E55+E63)-(E33+E34)</f>
        <v>205737.64</v>
      </c>
      <c r="M30" s="2"/>
      <c r="N30" s="2"/>
    </row>
    <row r="31" ht="15">
      <c r="A31" t="s">
        <v>30</v>
      </c>
    </row>
    <row r="32" ht="15">
      <c r="A32" t="s">
        <v>31</v>
      </c>
    </row>
    <row r="33" spans="1:6" ht="15">
      <c r="A33" t="s">
        <v>32</v>
      </c>
      <c r="B33">
        <v>5595</v>
      </c>
      <c r="C33">
        <v>8669</v>
      </c>
      <c r="D33">
        <v>3804</v>
      </c>
      <c r="E33">
        <v>6938</v>
      </c>
      <c r="F33">
        <v>9610</v>
      </c>
    </row>
    <row r="34" spans="1:6" ht="15">
      <c r="A34" t="s">
        <v>33</v>
      </c>
      <c r="B34">
        <v>90931</v>
      </c>
      <c r="C34">
        <v>77040</v>
      </c>
      <c r="D34">
        <v>73218</v>
      </c>
      <c r="E34">
        <v>56102</v>
      </c>
      <c r="F34">
        <v>43162</v>
      </c>
    </row>
    <row r="35" spans="1:6" ht="15">
      <c r="A35" t="s">
        <v>34</v>
      </c>
      <c r="B35">
        <v>96526</v>
      </c>
      <c r="C35">
        <v>85709</v>
      </c>
      <c r="D35">
        <v>77022</v>
      </c>
      <c r="E35">
        <v>63040</v>
      </c>
      <c r="F35">
        <v>52772</v>
      </c>
    </row>
    <row r="36" spans="1:6" ht="15">
      <c r="A36" t="s">
        <v>35</v>
      </c>
      <c r="B36">
        <v>17908</v>
      </c>
      <c r="C36">
        <v>19544</v>
      </c>
      <c r="D36">
        <v>17486</v>
      </c>
      <c r="E36">
        <v>15780</v>
      </c>
      <c r="F36">
        <v>14987</v>
      </c>
    </row>
    <row r="37" spans="1:6" ht="15">
      <c r="A37" t="s">
        <v>36</v>
      </c>
      <c r="B37">
        <v>2902</v>
      </c>
      <c r="C37">
        <v>2660</v>
      </c>
      <c r="D37">
        <v>1938</v>
      </c>
      <c r="E37">
        <v>1137</v>
      </c>
      <c r="F37">
        <v>1372</v>
      </c>
    </row>
    <row r="38" spans="1:6" ht="15">
      <c r="A38" t="s">
        <v>45</v>
      </c>
      <c r="B38">
        <v>1915</v>
      </c>
      <c r="C38">
        <v>1941</v>
      </c>
      <c r="D38">
        <v>1632</v>
      </c>
      <c r="E38">
        <v>2035</v>
      </c>
      <c r="F38">
        <v>2467</v>
      </c>
    </row>
    <row r="39" spans="1:6" ht="15">
      <c r="A39" t="s">
        <v>115</v>
      </c>
      <c r="B39">
        <v>5461</v>
      </c>
      <c r="C39">
        <v>4392</v>
      </c>
      <c r="D39">
        <v>3388</v>
      </c>
      <c r="E39">
        <v>3092</v>
      </c>
      <c r="F39">
        <v>3320</v>
      </c>
    </row>
    <row r="40" spans="1:6" ht="15">
      <c r="A40" t="s">
        <v>37</v>
      </c>
      <c r="B40">
        <v>124712</v>
      </c>
      <c r="C40">
        <v>114246</v>
      </c>
      <c r="D40">
        <v>101466</v>
      </c>
      <c r="E40">
        <v>85084</v>
      </c>
      <c r="F40">
        <v>74918</v>
      </c>
    </row>
    <row r="41" ht="15">
      <c r="A41" t="s">
        <v>38</v>
      </c>
    </row>
    <row r="42" ht="15">
      <c r="A42" t="s">
        <v>39</v>
      </c>
    </row>
    <row r="43" spans="1:6" ht="15">
      <c r="A43" t="s">
        <v>40</v>
      </c>
      <c r="B43">
        <v>32337</v>
      </c>
      <c r="C43">
        <v>27804</v>
      </c>
      <c r="D43">
        <v>22504</v>
      </c>
      <c r="E43">
        <v>19231</v>
      </c>
      <c r="F43">
        <v>17991</v>
      </c>
    </row>
    <row r="44" spans="1:6" ht="15">
      <c r="A44" t="s">
        <v>41</v>
      </c>
      <c r="B44">
        <v>-17606</v>
      </c>
      <c r="C44">
        <v>-14793</v>
      </c>
      <c r="D44">
        <v>-12513</v>
      </c>
      <c r="E44">
        <v>-10962</v>
      </c>
      <c r="F44">
        <v>-9829</v>
      </c>
    </row>
    <row r="45" spans="1:6" ht="15">
      <c r="A45" t="s">
        <v>42</v>
      </c>
      <c r="B45">
        <v>14731</v>
      </c>
      <c r="C45">
        <v>13011</v>
      </c>
      <c r="D45">
        <v>9991</v>
      </c>
      <c r="E45">
        <v>8269</v>
      </c>
      <c r="F45">
        <v>8162</v>
      </c>
    </row>
    <row r="46" spans="1:6" ht="15">
      <c r="A46" t="s">
        <v>43</v>
      </c>
      <c r="B46">
        <v>12053</v>
      </c>
      <c r="C46">
        <v>14597</v>
      </c>
      <c r="D46">
        <v>10844</v>
      </c>
      <c r="E46">
        <v>9776</v>
      </c>
      <c r="F46">
        <v>10865</v>
      </c>
    </row>
    <row r="47" spans="1:6" ht="15">
      <c r="A47" t="s">
        <v>116</v>
      </c>
      <c r="B47">
        <v>16939</v>
      </c>
      <c r="C47">
        <v>20127</v>
      </c>
      <c r="D47">
        <v>14655</v>
      </c>
      <c r="E47">
        <v>13452</v>
      </c>
      <c r="F47">
        <v>12581</v>
      </c>
    </row>
    <row r="48" spans="1:6" ht="15">
      <c r="A48" t="s">
        <v>44</v>
      </c>
      <c r="B48">
        <v>4835</v>
      </c>
      <c r="C48">
        <v>6981</v>
      </c>
      <c r="D48">
        <v>3083</v>
      </c>
      <c r="E48">
        <v>3170</v>
      </c>
      <c r="F48">
        <v>744</v>
      </c>
    </row>
    <row r="49" spans="1:6" ht="15">
      <c r="A49" t="s">
        <v>46</v>
      </c>
      <c r="B49">
        <v>2953</v>
      </c>
      <c r="C49">
        <v>3422</v>
      </c>
      <c r="D49">
        <v>2392</v>
      </c>
      <c r="E49">
        <v>1520</v>
      </c>
      <c r="F49">
        <v>1434</v>
      </c>
    </row>
    <row r="50" spans="1:6" ht="15">
      <c r="A50" t="s">
        <v>47</v>
      </c>
      <c r="B50">
        <v>51511</v>
      </c>
      <c r="C50">
        <v>58138</v>
      </c>
      <c r="D50">
        <v>40965</v>
      </c>
      <c r="E50">
        <v>36187</v>
      </c>
      <c r="F50">
        <v>33786</v>
      </c>
    </row>
    <row r="51" spans="1:6" ht="15">
      <c r="A51" t="s">
        <v>48</v>
      </c>
      <c r="B51">
        <v>176223</v>
      </c>
      <c r="C51">
        <v>172384</v>
      </c>
      <c r="D51">
        <v>142431</v>
      </c>
      <c r="E51">
        <v>121271</v>
      </c>
      <c r="F51">
        <v>108704</v>
      </c>
    </row>
    <row r="52" ht="15">
      <c r="A52" t="s">
        <v>49</v>
      </c>
    </row>
    <row r="53" ht="15">
      <c r="A53" t="s">
        <v>50</v>
      </c>
    </row>
    <row r="54" ht="15">
      <c r="A54" t="s">
        <v>51</v>
      </c>
    </row>
    <row r="55" spans="1:5" ht="15">
      <c r="A55" t="s">
        <v>52</v>
      </c>
      <c r="B55">
        <v>7484</v>
      </c>
      <c r="C55">
        <v>2000</v>
      </c>
      <c r="D55">
        <v>2999</v>
      </c>
      <c r="E55">
        <v>1231</v>
      </c>
    </row>
    <row r="56" spans="1:6" ht="15">
      <c r="A56" t="s">
        <v>53</v>
      </c>
      <c r="B56">
        <v>6591</v>
      </c>
      <c r="C56">
        <v>7432</v>
      </c>
      <c r="D56">
        <v>4828</v>
      </c>
      <c r="E56">
        <v>4175</v>
      </c>
      <c r="F56">
        <v>4197</v>
      </c>
    </row>
    <row r="57" spans="1:6" ht="15">
      <c r="A57" t="s">
        <v>117</v>
      </c>
      <c r="B57">
        <v>606</v>
      </c>
      <c r="C57">
        <v>782</v>
      </c>
      <c r="D57">
        <v>592</v>
      </c>
      <c r="E57">
        <v>789</v>
      </c>
      <c r="F57">
        <v>580</v>
      </c>
    </row>
    <row r="58" spans="1:6" ht="15">
      <c r="A58" t="s">
        <v>54</v>
      </c>
      <c r="B58">
        <v>5096</v>
      </c>
      <c r="C58">
        <v>4797</v>
      </c>
      <c r="D58">
        <v>4117</v>
      </c>
      <c r="E58">
        <v>3875</v>
      </c>
      <c r="F58">
        <v>3575</v>
      </c>
    </row>
    <row r="59" spans="1:6" ht="15">
      <c r="A59" t="s">
        <v>55</v>
      </c>
      <c r="B59">
        <v>23223</v>
      </c>
      <c r="C59">
        <v>23150</v>
      </c>
      <c r="D59">
        <v>20639</v>
      </c>
      <c r="E59">
        <v>18653</v>
      </c>
      <c r="F59">
        <v>15722</v>
      </c>
    </row>
    <row r="60" spans="1:6" ht="15">
      <c r="A60" t="s">
        <v>56</v>
      </c>
      <c r="B60">
        <v>6858</v>
      </c>
      <c r="C60">
        <v>7464</v>
      </c>
      <c r="D60">
        <v>4242</v>
      </c>
      <c r="E60">
        <v>3965</v>
      </c>
      <c r="F60">
        <v>4700</v>
      </c>
    </row>
    <row r="61" spans="1:6" ht="15">
      <c r="A61" t="s">
        <v>57</v>
      </c>
      <c r="B61">
        <v>49858</v>
      </c>
      <c r="C61">
        <v>45625</v>
      </c>
      <c r="D61">
        <v>37417</v>
      </c>
      <c r="E61">
        <v>32688</v>
      </c>
      <c r="F61">
        <v>28774</v>
      </c>
    </row>
    <row r="62" ht="15">
      <c r="A62" t="s">
        <v>58</v>
      </c>
    </row>
    <row r="63" spans="1:6" ht="15">
      <c r="A63" t="s">
        <v>59</v>
      </c>
      <c r="B63">
        <v>27808</v>
      </c>
      <c r="C63">
        <v>20645</v>
      </c>
      <c r="D63">
        <v>12601</v>
      </c>
      <c r="E63">
        <v>10713</v>
      </c>
      <c r="F63">
        <v>11921</v>
      </c>
    </row>
    <row r="64" spans="1:6" ht="15">
      <c r="A64" t="s">
        <v>60</v>
      </c>
      <c r="B64">
        <v>2835</v>
      </c>
      <c r="C64">
        <v>2728</v>
      </c>
      <c r="D64">
        <v>1709</v>
      </c>
      <c r="E64">
        <v>1893</v>
      </c>
      <c r="F64">
        <v>1456</v>
      </c>
    </row>
    <row r="65" spans="1:6" ht="15">
      <c r="A65" t="s">
        <v>55</v>
      </c>
      <c r="B65">
        <v>2095</v>
      </c>
      <c r="C65">
        <v>2008</v>
      </c>
      <c r="D65">
        <v>1760</v>
      </c>
      <c r="E65">
        <v>1406</v>
      </c>
      <c r="F65">
        <v>1398</v>
      </c>
    </row>
    <row r="66" spans="1:6" ht="15">
      <c r="A66" t="s">
        <v>63</v>
      </c>
      <c r="B66">
        <v>13544</v>
      </c>
      <c r="C66">
        <v>11594</v>
      </c>
      <c r="D66">
        <v>10000</v>
      </c>
      <c r="E66">
        <v>8208</v>
      </c>
      <c r="F66">
        <v>8072</v>
      </c>
    </row>
    <row r="67" spans="1:6" ht="15">
      <c r="A67" t="s">
        <v>64</v>
      </c>
      <c r="B67">
        <v>46282</v>
      </c>
      <c r="C67">
        <v>36975</v>
      </c>
      <c r="D67">
        <v>26070</v>
      </c>
      <c r="E67">
        <v>22220</v>
      </c>
      <c r="F67">
        <v>22847</v>
      </c>
    </row>
    <row r="68" spans="1:6" ht="15">
      <c r="A68" t="s">
        <v>65</v>
      </c>
      <c r="B68">
        <v>96140</v>
      </c>
      <c r="C68">
        <v>82600</v>
      </c>
      <c r="D68">
        <v>63487</v>
      </c>
      <c r="E68">
        <v>54908</v>
      </c>
      <c r="F68">
        <v>51621</v>
      </c>
    </row>
    <row r="69" ht="15">
      <c r="A69" t="s">
        <v>66</v>
      </c>
    </row>
    <row r="70" spans="1:6" ht="15">
      <c r="A70" t="s">
        <v>67</v>
      </c>
      <c r="B70">
        <v>68465</v>
      </c>
      <c r="C70">
        <v>68366</v>
      </c>
      <c r="D70">
        <v>67306</v>
      </c>
      <c r="E70">
        <v>65797</v>
      </c>
      <c r="F70">
        <v>63415</v>
      </c>
    </row>
    <row r="71" spans="1:6" ht="15">
      <c r="A71" t="s">
        <v>69</v>
      </c>
      <c r="B71">
        <v>9096</v>
      </c>
      <c r="C71">
        <v>17710</v>
      </c>
      <c r="D71">
        <v>9895</v>
      </c>
      <c r="E71">
        <v>-856</v>
      </c>
      <c r="F71">
        <v>-8195</v>
      </c>
    </row>
    <row r="72" spans="1:6" ht="15">
      <c r="A72" t="s">
        <v>71</v>
      </c>
      <c r="B72">
        <v>2522</v>
      </c>
      <c r="C72">
        <v>3708</v>
      </c>
      <c r="D72">
        <v>1743</v>
      </c>
      <c r="E72">
        <v>1422</v>
      </c>
      <c r="F72">
        <v>1863</v>
      </c>
    </row>
    <row r="73" spans="1:6" ht="15">
      <c r="A73" t="s">
        <v>72</v>
      </c>
      <c r="B73">
        <v>80083</v>
      </c>
      <c r="C73">
        <v>89784</v>
      </c>
      <c r="D73">
        <v>78944</v>
      </c>
      <c r="E73">
        <v>66363</v>
      </c>
      <c r="F73">
        <v>57083</v>
      </c>
    </row>
    <row r="74" spans="1:6" ht="15">
      <c r="A74" t="s">
        <v>73</v>
      </c>
      <c r="B74">
        <v>176223</v>
      </c>
      <c r="C74">
        <v>172384</v>
      </c>
      <c r="D74">
        <v>142431</v>
      </c>
      <c r="E74">
        <v>121271</v>
      </c>
      <c r="F74">
        <v>108704</v>
      </c>
    </row>
    <row r="76" ht="15">
      <c r="A76" t="s">
        <v>122</v>
      </c>
    </row>
    <row r="77" spans="1:6" ht="15">
      <c r="A77" t="s">
        <v>107</v>
      </c>
      <c r="B77" t="s">
        <v>108</v>
      </c>
      <c r="C77" t="s">
        <v>109</v>
      </c>
      <c r="D77" t="s">
        <v>110</v>
      </c>
      <c r="E77" t="s">
        <v>111</v>
      </c>
      <c r="F77" t="s">
        <v>112</v>
      </c>
    </row>
    <row r="78" ht="15">
      <c r="A78" t="s">
        <v>74</v>
      </c>
    </row>
    <row r="79" spans="1:6" ht="15">
      <c r="A79" t="s">
        <v>20</v>
      </c>
      <c r="B79">
        <v>12193</v>
      </c>
      <c r="C79">
        <v>22074</v>
      </c>
      <c r="D79">
        <v>21863</v>
      </c>
      <c r="E79">
        <v>16978</v>
      </c>
      <c r="F79">
        <v>23150</v>
      </c>
    </row>
    <row r="80" spans="1:6" ht="15">
      <c r="A80" t="s">
        <v>75</v>
      </c>
      <c r="B80">
        <v>5957</v>
      </c>
      <c r="C80">
        <v>5212</v>
      </c>
      <c r="D80">
        <v>3755</v>
      </c>
      <c r="E80">
        <v>2967</v>
      </c>
      <c r="F80">
        <v>2766</v>
      </c>
    </row>
    <row r="81" spans="1:5" ht="15">
      <c r="A81" t="s">
        <v>113</v>
      </c>
      <c r="B81">
        <v>7498</v>
      </c>
      <c r="E81">
        <v>6193</v>
      </c>
    </row>
    <row r="82" spans="1:6" ht="15">
      <c r="A82" t="s">
        <v>76</v>
      </c>
      <c r="B82">
        <v>-443</v>
      </c>
      <c r="C82">
        <v>-109</v>
      </c>
      <c r="D82">
        <v>80</v>
      </c>
      <c r="E82">
        <v>-200</v>
      </c>
      <c r="F82">
        <v>-362</v>
      </c>
    </row>
    <row r="83" spans="1:6" ht="15">
      <c r="A83" t="s">
        <v>45</v>
      </c>
      <c r="B83">
        <v>224</v>
      </c>
      <c r="C83">
        <v>-331</v>
      </c>
      <c r="D83">
        <v>-19</v>
      </c>
      <c r="E83">
        <v>954</v>
      </c>
      <c r="F83">
        <v>2</v>
      </c>
    </row>
    <row r="84" spans="1:6" ht="15">
      <c r="A84" t="s">
        <v>77</v>
      </c>
      <c r="B84">
        <v>2574</v>
      </c>
      <c r="C84">
        <v>2446</v>
      </c>
      <c r="D84">
        <v>2406</v>
      </c>
      <c r="E84">
        <v>2244</v>
      </c>
      <c r="F84">
        <v>2166</v>
      </c>
    </row>
    <row r="85" spans="1:6" ht="15">
      <c r="A85" t="s">
        <v>78</v>
      </c>
      <c r="B85">
        <v>1456</v>
      </c>
      <c r="C85">
        <v>-1120</v>
      </c>
      <c r="D85">
        <v>-1807</v>
      </c>
      <c r="E85">
        <v>-1156</v>
      </c>
      <c r="F85">
        <v>-1451</v>
      </c>
    </row>
    <row r="86" spans="1:6" ht="15">
      <c r="A86" t="s">
        <v>79</v>
      </c>
      <c r="B86">
        <v>-272</v>
      </c>
      <c r="C86">
        <v>-161</v>
      </c>
      <c r="D86">
        <v>-802</v>
      </c>
      <c r="E86">
        <v>184</v>
      </c>
      <c r="F86">
        <v>-561</v>
      </c>
    </row>
    <row r="87" spans="1:6" ht="15">
      <c r="A87" t="s">
        <v>53</v>
      </c>
      <c r="B87">
        <v>-1054</v>
      </c>
      <c r="C87">
        <v>473</v>
      </c>
      <c r="D87">
        <v>537</v>
      </c>
      <c r="E87">
        <v>-31</v>
      </c>
      <c r="F87">
        <v>58</v>
      </c>
    </row>
    <row r="88" spans="1:6" ht="15">
      <c r="A88" t="s">
        <v>80</v>
      </c>
      <c r="B88">
        <v>1383</v>
      </c>
      <c r="C88">
        <v>1432</v>
      </c>
      <c r="D88">
        <v>697</v>
      </c>
      <c r="E88">
        <v>829</v>
      </c>
      <c r="F88">
        <v>-1049</v>
      </c>
    </row>
    <row r="89" spans="1:6" ht="15">
      <c r="A89" t="s">
        <v>81</v>
      </c>
      <c r="B89">
        <v>-436</v>
      </c>
      <c r="C89">
        <v>2315</v>
      </c>
      <c r="D89">
        <v>2123</v>
      </c>
      <c r="E89">
        <v>2664</v>
      </c>
      <c r="F89">
        <v>2275</v>
      </c>
    </row>
    <row r="90" spans="1:6" ht="15">
      <c r="A90" t="s">
        <v>82</v>
      </c>
      <c r="B90">
        <v>29080</v>
      </c>
      <c r="C90">
        <v>32231</v>
      </c>
      <c r="D90">
        <v>28833</v>
      </c>
      <c r="E90">
        <v>31626</v>
      </c>
      <c r="F90">
        <v>26994</v>
      </c>
    </row>
    <row r="91" ht="15">
      <c r="A91" t="s">
        <v>83</v>
      </c>
    </row>
    <row r="92" spans="1:6" ht="15">
      <c r="A92" t="s">
        <v>84</v>
      </c>
      <c r="B92">
        <v>-5944</v>
      </c>
      <c r="C92">
        <v>-5485</v>
      </c>
      <c r="D92">
        <v>-4257</v>
      </c>
      <c r="E92">
        <v>-2305</v>
      </c>
      <c r="F92">
        <v>-2355</v>
      </c>
    </row>
    <row r="93" spans="1:6" ht="15">
      <c r="A93" t="s">
        <v>85</v>
      </c>
      <c r="B93">
        <v>-3723</v>
      </c>
      <c r="C93">
        <v>-5937</v>
      </c>
      <c r="D93">
        <v>-1584</v>
      </c>
      <c r="E93">
        <v>-10112</v>
      </c>
      <c r="F93">
        <v>-71</v>
      </c>
    </row>
    <row r="94" spans="1:6" ht="15">
      <c r="A94" t="s">
        <v>86</v>
      </c>
      <c r="B94">
        <v>-98729</v>
      </c>
      <c r="C94">
        <v>-72690</v>
      </c>
      <c r="D94">
        <v>-75396</v>
      </c>
      <c r="E94">
        <v>-57250</v>
      </c>
      <c r="F94">
        <v>-35993</v>
      </c>
    </row>
    <row r="95" spans="1:6" ht="15">
      <c r="A95" t="s">
        <v>87</v>
      </c>
      <c r="B95">
        <v>85861</v>
      </c>
      <c r="C95">
        <v>65366</v>
      </c>
      <c r="D95">
        <v>57594</v>
      </c>
      <c r="E95">
        <v>45275</v>
      </c>
      <c r="F95">
        <v>22777</v>
      </c>
    </row>
    <row r="96" spans="1:6" ht="15">
      <c r="A96" t="s">
        <v>88</v>
      </c>
      <c r="B96">
        <v>-466</v>
      </c>
      <c r="C96">
        <v>-87</v>
      </c>
      <c r="D96">
        <v>-168</v>
      </c>
      <c r="E96">
        <v>-394</v>
      </c>
      <c r="F96">
        <v>1026</v>
      </c>
    </row>
    <row r="97" spans="1:6" ht="15">
      <c r="A97" t="s">
        <v>89</v>
      </c>
      <c r="B97">
        <v>-23001</v>
      </c>
      <c r="C97">
        <v>-18833</v>
      </c>
      <c r="D97">
        <v>-23811</v>
      </c>
      <c r="E97">
        <v>-24786</v>
      </c>
      <c r="F97">
        <v>-14616</v>
      </c>
    </row>
    <row r="98" ht="15">
      <c r="A98" t="s">
        <v>90</v>
      </c>
    </row>
    <row r="99" spans="1:6" ht="15">
      <c r="A99" t="s">
        <v>91</v>
      </c>
      <c r="B99">
        <v>10680</v>
      </c>
      <c r="C99">
        <v>10850</v>
      </c>
      <c r="D99">
        <v>4883</v>
      </c>
      <c r="F99">
        <v>6774</v>
      </c>
    </row>
    <row r="100" spans="1:6" ht="15">
      <c r="A100" t="s">
        <v>92</v>
      </c>
      <c r="B100">
        <v>-1500</v>
      </c>
      <c r="C100">
        <v>-3888</v>
      </c>
      <c r="D100">
        <v>-1346</v>
      </c>
      <c r="F100">
        <v>-814</v>
      </c>
    </row>
    <row r="101" spans="1:6" ht="15">
      <c r="A101" t="s">
        <v>93</v>
      </c>
      <c r="B101">
        <v>634</v>
      </c>
      <c r="C101">
        <v>607</v>
      </c>
      <c r="D101">
        <v>931</v>
      </c>
      <c r="E101">
        <v>1913</v>
      </c>
      <c r="F101">
        <v>2422</v>
      </c>
    </row>
    <row r="102" spans="1:6" ht="15">
      <c r="A102" t="s">
        <v>94</v>
      </c>
      <c r="B102">
        <v>-14443</v>
      </c>
      <c r="C102">
        <v>-7316</v>
      </c>
      <c r="D102">
        <v>-5360</v>
      </c>
      <c r="E102">
        <v>-5029</v>
      </c>
      <c r="F102">
        <v>-11555</v>
      </c>
    </row>
    <row r="103" spans="1:6" ht="15">
      <c r="A103" t="s">
        <v>114</v>
      </c>
      <c r="B103">
        <v>588</v>
      </c>
      <c r="C103">
        <v>271</v>
      </c>
      <c r="D103">
        <v>209</v>
      </c>
      <c r="E103">
        <v>93</v>
      </c>
      <c r="F103">
        <v>17</v>
      </c>
    </row>
    <row r="104" spans="1:6" ht="15">
      <c r="A104" t="s">
        <v>95</v>
      </c>
      <c r="B104">
        <v>-9882</v>
      </c>
      <c r="C104">
        <v>-8879</v>
      </c>
      <c r="D104">
        <v>-7455</v>
      </c>
      <c r="E104">
        <v>-6385</v>
      </c>
      <c r="F104">
        <v>-5180</v>
      </c>
    </row>
    <row r="105" spans="1:6" ht="15">
      <c r="A105" t="s">
        <v>96</v>
      </c>
      <c r="B105">
        <v>4843</v>
      </c>
      <c r="C105">
        <v>-39</v>
      </c>
      <c r="D105">
        <v>-10</v>
      </c>
      <c r="F105">
        <v>-40</v>
      </c>
    </row>
    <row r="106" spans="1:6" ht="15">
      <c r="A106" t="s">
        <v>97</v>
      </c>
      <c r="B106">
        <v>-9080</v>
      </c>
      <c r="C106">
        <v>-8394</v>
      </c>
      <c r="D106">
        <v>-8148</v>
      </c>
      <c r="E106">
        <v>-9408</v>
      </c>
      <c r="F106">
        <v>-8376</v>
      </c>
    </row>
    <row r="107" spans="1:6" ht="15">
      <c r="A107" t="s">
        <v>98</v>
      </c>
      <c r="B107">
        <v>-73</v>
      </c>
      <c r="C107">
        <v>-139</v>
      </c>
      <c r="D107">
        <v>-8</v>
      </c>
      <c r="E107">
        <v>-104</v>
      </c>
      <c r="F107">
        <v>103</v>
      </c>
    </row>
    <row r="108" spans="1:6" ht="15">
      <c r="A108" t="s">
        <v>99</v>
      </c>
      <c r="B108">
        <v>-3074</v>
      </c>
      <c r="C108">
        <v>4865</v>
      </c>
      <c r="D108">
        <v>-3134</v>
      </c>
      <c r="E108">
        <v>-2672</v>
      </c>
      <c r="F108">
        <v>4105</v>
      </c>
    </row>
    <row r="109" spans="1:6" ht="15">
      <c r="A109" t="s">
        <v>100</v>
      </c>
      <c r="B109">
        <v>8669</v>
      </c>
      <c r="C109">
        <v>3804</v>
      </c>
      <c r="D109">
        <v>6938</v>
      </c>
      <c r="E109">
        <v>9610</v>
      </c>
      <c r="F109">
        <v>5505</v>
      </c>
    </row>
    <row r="110" spans="1:6" ht="15">
      <c r="A110" t="s">
        <v>101</v>
      </c>
      <c r="B110">
        <v>5595</v>
      </c>
      <c r="C110">
        <v>8669</v>
      </c>
      <c r="D110">
        <v>3804</v>
      </c>
      <c r="E110">
        <v>6938</v>
      </c>
      <c r="F110">
        <v>9610</v>
      </c>
    </row>
    <row r="111" ht="15">
      <c r="A111" t="s">
        <v>102</v>
      </c>
    </row>
    <row r="112" spans="1:6" ht="15">
      <c r="A112" t="s">
        <v>103</v>
      </c>
      <c r="B112">
        <v>29080</v>
      </c>
      <c r="C112">
        <v>32231</v>
      </c>
      <c r="D112">
        <v>28833</v>
      </c>
      <c r="E112">
        <v>31626</v>
      </c>
      <c r="F112">
        <v>26994</v>
      </c>
    </row>
    <row r="113" spans="1:6" ht="15">
      <c r="A113" t="s">
        <v>104</v>
      </c>
      <c r="B113">
        <v>-5944</v>
      </c>
      <c r="C113">
        <v>-5485</v>
      </c>
      <c r="D113">
        <v>-4257</v>
      </c>
      <c r="E113">
        <v>-2305</v>
      </c>
      <c r="F113">
        <v>-2355</v>
      </c>
    </row>
    <row r="114" spans="1:6" ht="15">
      <c r="A114" t="s">
        <v>105</v>
      </c>
      <c r="B114">
        <v>23136</v>
      </c>
      <c r="C114">
        <v>26746</v>
      </c>
      <c r="D114">
        <v>24576</v>
      </c>
      <c r="E114">
        <v>29321</v>
      </c>
      <c r="F114">
        <v>24639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Stanfield</dc:creator>
  <cp:keywords/>
  <dc:description/>
  <cp:lastModifiedBy>Jared Stanfield</cp:lastModifiedBy>
  <dcterms:created xsi:type="dcterms:W3CDTF">2015-12-08T17:33:05Z</dcterms:created>
  <dcterms:modified xsi:type="dcterms:W3CDTF">2015-12-08T17:33:05Z</dcterms:modified>
  <cp:category/>
  <cp:version/>
  <cp:contentType/>
  <cp:contentStatus/>
</cp:coreProperties>
</file>