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180" windowWidth="23640" windowHeight="15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<sst xmlns="http://schemas.openxmlformats.org/spreadsheetml/2006/main" count="11" uniqueCount="11">
  <si>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a)</t>
  </si>
  <si>
    <t>b)</t>
  </si>
  <si>
    <t>1-1</t>
  </si>
  <si>
    <t>20 yrs</t>
  </si>
  <si>
    <t>25 yrs</t>
  </si>
  <si>
    <t>30 yrs</t>
  </si>
  <si>
    <t>35 yrs</t>
  </si>
  <si>
    <t>40 yrs</t>
  </si>
  <si>
    <t>Annual contribution</t>
  </si>
  <si>
    <t>Year</t>
  </si>
  <si>
    <t>In response to your relative, you would say that indeed a difference in returns of just one percentage point, I.e., between 7% and 6%, can make a very big difference in final wealth, and the size of that difference grows over time.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</si>
</sst>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$&quot;#,##0.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16.8515625" style="0" bestFit="1" customWidth="1"/>
    <col min="2" max="3" width="11.140625" style="0" bestFit="1" customWidth="1"/>
    <col min="4" max="7" width="12.7109375" style="0" bestFit="1" customWidth="1"/>
    <col min="8" max="16384" width="8.8515625" style="0" customWidth="1"/>
  </cols>
  <sheetData>
    <row r="1" spans="1:7" ht="12">
      <c r="A1" s="1" t="s">
        <v>2</v>
      </c>
      <c r="B1" s="2">
        <v>0.05</v>
      </c>
      <c r="C1" s="2">
        <v>0.06</v>
      </c>
      <c r="D1" s="2">
        <v>0.07</v>
      </c>
      <c r="E1" s="2">
        <v>0.08</v>
      </c>
      <c r="F1" s="2">
        <v>0.09</v>
      </c>
      <c r="G1" s="2">
        <v>0.1</v>
      </c>
    </row>
    <row r="2" spans="1:7" ht="12">
      <c r="A2" t="s">
        <v>3</v>
      </c>
      <c r="B2" s="3">
        <f>B35</f>
        <v>173596.2590401642</v>
      </c>
      <c r="C2" s="3">
        <f>C35</f>
        <v>194963.6333788014</v>
      </c>
      <c r="D2" s="3">
        <f>D35</f>
        <v>219325.88391858668</v>
      </c>
      <c r="E2" s="3">
        <f>E35</f>
        <v>247114.60720982813</v>
      </c>
      <c r="F2" s="3">
        <f>F35</f>
        <v>278822.6520487969</v>
      </c>
      <c r="G2" s="3">
        <f>G35</f>
        <v>315012.49721290835</v>
      </c>
    </row>
    <row r="3" spans="1:7" ht="12">
      <c r="A3" t="s">
        <v>4</v>
      </c>
      <c r="B3" s="3">
        <f>B40</f>
        <v>250567.26879443557</v>
      </c>
      <c r="C3" s="3">
        <f>C40</f>
        <v>290781.91357734124</v>
      </c>
      <c r="D3" s="3">
        <f>D40</f>
        <v>338382.35178082116</v>
      </c>
      <c r="E3" s="3">
        <f>E40</f>
        <v>394772.07574480434</v>
      </c>
      <c r="F3" s="3">
        <f>F40</f>
        <v>461619.8844355266</v>
      </c>
      <c r="G3" s="3">
        <f>G40</f>
        <v>540908.8268863612</v>
      </c>
    </row>
    <row r="4" spans="1:7" ht="12">
      <c r="A4" t="s">
        <v>5</v>
      </c>
      <c r="B4" s="3">
        <f>B45</f>
        <v>348803.9493908198</v>
      </c>
      <c r="C4" s="3">
        <f>C45</f>
        <v>419008.38694067084</v>
      </c>
      <c r="D4" s="3">
        <f>D45</f>
        <v>505365.2068320271</v>
      </c>
      <c r="E4" s="3">
        <f>E45</f>
        <v>611729.3400124576</v>
      </c>
      <c r="F4" s="3">
        <f>F45</f>
        <v>742876.0850751712</v>
      </c>
      <c r="G4" s="3">
        <f>G45</f>
        <v>904717.124788754</v>
      </c>
    </row>
    <row r="5" spans="1:7" ht="12">
      <c r="A5" t="s">
        <v>6</v>
      </c>
      <c r="B5" s="3">
        <f>B50</f>
        <v>474181.61359718646</v>
      </c>
      <c r="C5" s="3">
        <f>C50</f>
        <v>590604.3333209237</v>
      </c>
      <c r="D5" s="3">
        <f>D50</f>
        <v>739567.2991813231</v>
      </c>
      <c r="E5" s="3">
        <f>E50</f>
        <v>930510.7398666376</v>
      </c>
      <c r="F5" s="3">
        <f>F50</f>
        <v>1175623.6128434893</v>
      </c>
      <c r="G5" s="3">
        <f>G50</f>
        <v>1490634.0266435368</v>
      </c>
    </row>
    <row r="6" spans="1:7" ht="12">
      <c r="A6" t="s">
        <v>7</v>
      </c>
      <c r="B6" s="3">
        <f>B55</f>
        <v>634198.8147730886</v>
      </c>
      <c r="C6" s="3">
        <f>C55</f>
        <v>820238.4177794561</v>
      </c>
      <c r="D6" s="3">
        <f>D55</f>
        <v>1068047.8491393898</v>
      </c>
      <c r="E6" s="3">
        <f>E55</f>
        <v>1398905.2010339922</v>
      </c>
      <c r="F6" s="3">
        <f>F55</f>
        <v>1841459.3254915762</v>
      </c>
      <c r="G6" s="3">
        <f>G55</f>
        <v>2434259.0562496837</v>
      </c>
    </row>
    <row r="8" spans="1:2" ht="12">
      <c r="A8" t="s">
        <v>8</v>
      </c>
      <c r="B8" s="3">
        <v>5000</v>
      </c>
    </row>
    <row r="9" spans="1:2" ht="12">
      <c r="A9" t="s">
        <v>0</v>
      </c>
      <c r="B9" s="3">
        <f>G6-F6</f>
        <v>592799.7307581075</v>
      </c>
    </row>
    <row r="10" spans="1:4" ht="12">
      <c r="A10" t="s">
        <v>1</v>
      </c>
      <c r="B10" s="3">
        <f>D2-C2</f>
        <v>24362.25053978528</v>
      </c>
      <c r="C10" s="3">
        <f>D4-C4</f>
        <v>86356.81989135628</v>
      </c>
      <c r="D10" s="3">
        <f>D6-C6</f>
        <v>247809.4313599337</v>
      </c>
    </row>
    <row r="11" spans="1:9" ht="12">
      <c r="A11" s="4" t="s">
        <v>10</v>
      </c>
      <c r="B11" s="4"/>
      <c r="C11" s="4"/>
      <c r="D11" s="4"/>
      <c r="E11" s="4"/>
      <c r="F11" s="4"/>
      <c r="G11" s="4"/>
      <c r="H11" s="4"/>
      <c r="I11" s="4"/>
    </row>
    <row r="12" spans="1:9" ht="12">
      <c r="A12" s="4"/>
      <c r="B12" s="4"/>
      <c r="C12" s="4"/>
      <c r="D12" s="4"/>
      <c r="E12" s="4"/>
      <c r="F12" s="4"/>
      <c r="G12" s="4"/>
      <c r="H12" s="4"/>
      <c r="I12" s="4"/>
    </row>
    <row r="15" spans="1:7" ht="12">
      <c r="A15" t="s">
        <v>9</v>
      </c>
      <c r="B15" s="2">
        <v>0.05</v>
      </c>
      <c r="C15" s="2">
        <v>0.06</v>
      </c>
      <c r="D15" s="2">
        <v>0.07</v>
      </c>
      <c r="E15" s="2">
        <v>0.08</v>
      </c>
      <c r="F15" s="2">
        <v>0.09</v>
      </c>
      <c r="G15" s="2">
        <v>0.1</v>
      </c>
    </row>
    <row r="16" spans="1:7" ht="12">
      <c r="A16">
        <v>1</v>
      </c>
      <c r="B16" s="3">
        <f>5000*1.05</f>
        <v>5250</v>
      </c>
      <c r="C16" s="3">
        <f>5000*1.06</f>
        <v>5300</v>
      </c>
      <c r="D16" s="3">
        <f>5000*1.07</f>
        <v>5350</v>
      </c>
      <c r="E16" s="3">
        <f>5000*1.08</f>
        <v>5400</v>
      </c>
      <c r="F16" s="3">
        <f>5000*1.09</f>
        <v>5450</v>
      </c>
      <c r="G16" s="3">
        <f>5000*1.1</f>
        <v>5500</v>
      </c>
    </row>
    <row r="17" spans="1:7" ht="12">
      <c r="A17">
        <f>A16+1</f>
        <v>2</v>
      </c>
      <c r="B17" s="3">
        <f>(B16+5000)*1.05</f>
        <v>10762.5</v>
      </c>
      <c r="C17" s="3">
        <f>(C16+5000)*1.06</f>
        <v>10918</v>
      </c>
      <c r="D17" s="3">
        <f>(D16+5000)*1.07</f>
        <v>11074.5</v>
      </c>
      <c r="E17" s="3">
        <f>(E16+5000)*1.08</f>
        <v>11232</v>
      </c>
      <c r="F17" s="3">
        <f>(F16+5000)*1.09</f>
        <v>11390.5</v>
      </c>
      <c r="G17" s="3">
        <f>(G16+5000)*1.1</f>
        <v>11550.000000000002</v>
      </c>
    </row>
    <row r="18" spans="1:7" ht="12">
      <c r="A18">
        <f aca="true" t="shared" si="0" ref="A18:A55">A17+1</f>
        <v>3</v>
      </c>
      <c r="B18" s="3">
        <f>(B17+5000)*1.05</f>
        <v>16550.625</v>
      </c>
      <c r="C18" s="3">
        <f aca="true" t="shared" si="1" ref="C18:C55">(C17+5000)*1.06</f>
        <v>16873.08</v>
      </c>
      <c r="D18" s="3">
        <f aca="true" t="shared" si="2" ref="D18:D55">(D17+5000)*1.07</f>
        <v>17199.715</v>
      </c>
      <c r="E18" s="3">
        <f aca="true" t="shared" si="3" ref="E18:E55">(E17+5000)*1.08</f>
        <v>17530.56</v>
      </c>
      <c r="F18" s="3">
        <f aca="true" t="shared" si="4" ref="F18:F55">(F17+5000)*1.09</f>
        <v>17865.645</v>
      </c>
      <c r="G18" s="3">
        <f aca="true" t="shared" si="5" ref="G18:G55">(G17+5000)*1.1</f>
        <v>18205</v>
      </c>
    </row>
    <row r="19" spans="1:7" ht="12">
      <c r="A19">
        <f t="shared" si="0"/>
        <v>4</v>
      </c>
      <c r="B19" s="3">
        <f aca="true" t="shared" si="6" ref="B18:B55">(B18+5000)*1.05</f>
        <v>22628.15625</v>
      </c>
      <c r="C19" s="3">
        <f t="shared" si="1"/>
        <v>23185.4648</v>
      </c>
      <c r="D19" s="3">
        <f t="shared" si="2"/>
        <v>23753.695050000002</v>
      </c>
      <c r="E19" s="3">
        <f t="shared" si="3"/>
        <v>24333.004800000002</v>
      </c>
      <c r="F19" s="3">
        <f t="shared" si="4"/>
        <v>24923.553050000002</v>
      </c>
      <c r="G19" s="3">
        <f t="shared" si="5"/>
        <v>25525.500000000004</v>
      </c>
    </row>
    <row r="20" spans="1:7" ht="12">
      <c r="A20">
        <f t="shared" si="0"/>
        <v>5</v>
      </c>
      <c r="B20" s="3">
        <f t="shared" si="6"/>
        <v>29009.5640625</v>
      </c>
      <c r="C20" s="3">
        <f t="shared" si="1"/>
        <v>29876.592688000004</v>
      </c>
      <c r="D20" s="3">
        <f t="shared" si="2"/>
        <v>30766.453703500003</v>
      </c>
      <c r="E20" s="3">
        <f t="shared" si="3"/>
        <v>31679.645184000005</v>
      </c>
      <c r="F20" s="3">
        <f t="shared" si="4"/>
        <v>32616.672824500005</v>
      </c>
      <c r="G20" s="3">
        <f t="shared" si="5"/>
        <v>33578.05000000001</v>
      </c>
    </row>
    <row r="21" spans="1:7" ht="12">
      <c r="A21">
        <f t="shared" si="0"/>
        <v>6</v>
      </c>
      <c r="B21" s="3">
        <f t="shared" si="6"/>
        <v>35710.042265625</v>
      </c>
      <c r="C21" s="3">
        <f t="shared" si="1"/>
        <v>36969.18824928001</v>
      </c>
      <c r="D21" s="3">
        <f t="shared" si="2"/>
        <v>38270.10546274501</v>
      </c>
      <c r="E21" s="3">
        <f t="shared" si="3"/>
        <v>39614.01679872001</v>
      </c>
      <c r="F21" s="3">
        <f t="shared" si="4"/>
        <v>41002.17337870501</v>
      </c>
      <c r="G21" s="3">
        <f t="shared" si="5"/>
        <v>42435.85500000002</v>
      </c>
    </row>
    <row r="22" spans="1:7" ht="12">
      <c r="A22">
        <f t="shared" si="0"/>
        <v>7</v>
      </c>
      <c r="B22" s="3">
        <f t="shared" si="6"/>
        <v>42745.544378906256</v>
      </c>
      <c r="C22" s="3">
        <f t="shared" si="1"/>
        <v>44487.33954423681</v>
      </c>
      <c r="D22" s="3">
        <f t="shared" si="2"/>
        <v>46299.01284513716</v>
      </c>
      <c r="E22" s="3">
        <f t="shared" si="3"/>
        <v>48183.138142617616</v>
      </c>
      <c r="F22" s="3">
        <f t="shared" si="4"/>
        <v>50142.36898278847</v>
      </c>
      <c r="G22" s="3">
        <f t="shared" si="5"/>
        <v>52179.440500000026</v>
      </c>
    </row>
    <row r="23" spans="1:7" ht="12">
      <c r="A23">
        <f t="shared" si="0"/>
        <v>8</v>
      </c>
      <c r="B23" s="3">
        <f t="shared" si="6"/>
        <v>50132.82159785157</v>
      </c>
      <c r="C23" s="3">
        <f t="shared" si="1"/>
        <v>52456.57991689102</v>
      </c>
      <c r="D23" s="3">
        <f t="shared" si="2"/>
        <v>54889.94374429676</v>
      </c>
      <c r="E23" s="3">
        <f t="shared" si="3"/>
        <v>57437.78919402703</v>
      </c>
      <c r="F23" s="3">
        <f t="shared" si="4"/>
        <v>60105.18219123943</v>
      </c>
      <c r="G23" s="3">
        <f t="shared" si="5"/>
        <v>62897.38455000003</v>
      </c>
    </row>
    <row r="24" spans="1:7" ht="12">
      <c r="A24">
        <f t="shared" si="0"/>
        <v>9</v>
      </c>
      <c r="B24" s="3">
        <f t="shared" si="6"/>
        <v>57889.46267774415</v>
      </c>
      <c r="C24" s="3">
        <f t="shared" si="1"/>
        <v>60903.97471190449</v>
      </c>
      <c r="D24" s="3">
        <f t="shared" si="2"/>
        <v>64082.23980639754</v>
      </c>
      <c r="E24" s="3">
        <f t="shared" si="3"/>
        <v>67432.8123295492</v>
      </c>
      <c r="F24" s="3">
        <f t="shared" si="4"/>
        <v>70964.64858845099</v>
      </c>
      <c r="G24" s="3">
        <f t="shared" si="5"/>
        <v>74687.12300500004</v>
      </c>
    </row>
    <row r="25" spans="1:7" ht="12">
      <c r="A25">
        <f t="shared" si="0"/>
        <v>10</v>
      </c>
      <c r="B25" s="3">
        <f t="shared" si="6"/>
        <v>66033.93581163137</v>
      </c>
      <c r="C25" s="3">
        <f t="shared" si="1"/>
        <v>69858.21319461876</v>
      </c>
      <c r="D25" s="3">
        <f t="shared" si="2"/>
        <v>73917.99659284537</v>
      </c>
      <c r="E25" s="3">
        <f t="shared" si="3"/>
        <v>78227.43731591314</v>
      </c>
      <c r="F25" s="3">
        <f t="shared" si="4"/>
        <v>82801.46696141158</v>
      </c>
      <c r="G25" s="3">
        <f t="shared" si="5"/>
        <v>87655.83530550006</v>
      </c>
    </row>
    <row r="26" spans="1:7" ht="12">
      <c r="A26">
        <f t="shared" si="0"/>
        <v>11</v>
      </c>
      <c r="B26" s="3">
        <f t="shared" si="6"/>
        <v>74585.63260221294</v>
      </c>
      <c r="C26" s="3">
        <f t="shared" si="1"/>
        <v>79349.70598629588</v>
      </c>
      <c r="D26" s="3">
        <f t="shared" si="2"/>
        <v>84442.25635434456</v>
      </c>
      <c r="E26" s="3">
        <f t="shared" si="3"/>
        <v>89885.6323011862</v>
      </c>
      <c r="F26" s="3">
        <f t="shared" si="4"/>
        <v>95703.59898793863</v>
      </c>
      <c r="G26" s="3">
        <f t="shared" si="5"/>
        <v>101921.41883605007</v>
      </c>
    </row>
    <row r="27" spans="1:7" ht="12">
      <c r="A27">
        <f t="shared" si="0"/>
        <v>12</v>
      </c>
      <c r="B27" s="3">
        <f t="shared" si="6"/>
        <v>83564.91423232359</v>
      </c>
      <c r="C27" s="3">
        <f t="shared" si="1"/>
        <v>89410.68834547364</v>
      </c>
      <c r="D27" s="3">
        <f t="shared" si="2"/>
        <v>95703.21429914868</v>
      </c>
      <c r="E27" s="3">
        <f t="shared" si="3"/>
        <v>102476.4828852811</v>
      </c>
      <c r="F27" s="3">
        <f t="shared" si="4"/>
        <v>109766.92289685312</v>
      </c>
      <c r="G27" s="3">
        <f t="shared" si="5"/>
        <v>117613.56071965508</v>
      </c>
    </row>
    <row r="28" spans="1:7" ht="12">
      <c r="A28">
        <f t="shared" si="0"/>
        <v>13</v>
      </c>
      <c r="B28" s="3">
        <f t="shared" si="6"/>
        <v>92993.15994393977</v>
      </c>
      <c r="C28" s="3">
        <f t="shared" si="1"/>
        <v>100075.32964620207</v>
      </c>
      <c r="D28" s="3">
        <f t="shared" si="2"/>
        <v>107752.43930008909</v>
      </c>
      <c r="E28" s="3">
        <f t="shared" si="3"/>
        <v>116074.6015161036</v>
      </c>
      <c r="F28" s="3">
        <f t="shared" si="4"/>
        <v>125095.94595756991</v>
      </c>
      <c r="G28" s="3">
        <f t="shared" si="5"/>
        <v>134874.9167916206</v>
      </c>
    </row>
    <row r="29" spans="1:7" ht="12">
      <c r="A29">
        <f t="shared" si="0"/>
        <v>14</v>
      </c>
      <c r="B29" s="3">
        <f t="shared" si="6"/>
        <v>102892.81794113676</v>
      </c>
      <c r="C29" s="3">
        <f t="shared" si="1"/>
        <v>111379.84942497419</v>
      </c>
      <c r="D29" s="3">
        <f t="shared" si="2"/>
        <v>120645.11005109533</v>
      </c>
      <c r="E29" s="3">
        <f t="shared" si="3"/>
        <v>130760.5696373919</v>
      </c>
      <c r="F29" s="3">
        <f t="shared" si="4"/>
        <v>141804.5810937512</v>
      </c>
      <c r="G29" s="3">
        <f t="shared" si="5"/>
        <v>153862.40847078268</v>
      </c>
    </row>
    <row r="30" spans="1:7" ht="12">
      <c r="A30">
        <f t="shared" si="0"/>
        <v>15</v>
      </c>
      <c r="B30" s="3">
        <f t="shared" si="6"/>
        <v>113287.4588381936</v>
      </c>
      <c r="C30" s="3">
        <f t="shared" si="1"/>
        <v>123362.64039047265</v>
      </c>
      <c r="D30" s="3">
        <f t="shared" si="2"/>
        <v>134440.267754672</v>
      </c>
      <c r="E30" s="3">
        <f t="shared" si="3"/>
        <v>146621.41520838326</v>
      </c>
      <c r="F30" s="3">
        <f t="shared" si="4"/>
        <v>160016.99339218883</v>
      </c>
      <c r="G30" s="3">
        <f t="shared" si="5"/>
        <v>174748.64931786095</v>
      </c>
    </row>
    <row r="31" spans="1:7" ht="12">
      <c r="A31">
        <f t="shared" si="0"/>
        <v>16</v>
      </c>
      <c r="B31" s="3">
        <f t="shared" si="6"/>
        <v>124201.8317801033</v>
      </c>
      <c r="C31" s="3">
        <f t="shared" si="1"/>
        <v>136064.398813901</v>
      </c>
      <c r="D31" s="3">
        <f t="shared" si="2"/>
        <v>149201.08649749905</v>
      </c>
      <c r="E31" s="3">
        <f t="shared" si="3"/>
        <v>163751.12842505393</v>
      </c>
      <c r="F31" s="3">
        <f t="shared" si="4"/>
        <v>179868.52279748584</v>
      </c>
      <c r="G31" s="3">
        <f t="shared" si="5"/>
        <v>197723.51424964707</v>
      </c>
    </row>
    <row r="32" spans="1:7" ht="12">
      <c r="A32">
        <f t="shared" si="0"/>
        <v>17</v>
      </c>
      <c r="B32" s="3">
        <f t="shared" si="6"/>
        <v>135661.92336910847</v>
      </c>
      <c r="C32" s="3">
        <f t="shared" si="1"/>
        <v>149528.26274273507</v>
      </c>
      <c r="D32" s="3">
        <f t="shared" si="2"/>
        <v>164995.162552324</v>
      </c>
      <c r="E32" s="3">
        <f t="shared" si="3"/>
        <v>182251.21869905826</v>
      </c>
      <c r="F32" s="3">
        <f t="shared" si="4"/>
        <v>201506.6898492596</v>
      </c>
      <c r="G32" s="3">
        <f t="shared" si="5"/>
        <v>222995.8656746118</v>
      </c>
    </row>
    <row r="33" spans="1:7" ht="12">
      <c r="A33">
        <f t="shared" si="0"/>
        <v>18</v>
      </c>
      <c r="B33" s="3">
        <f t="shared" si="6"/>
        <v>147695.0195375639</v>
      </c>
      <c r="C33" s="3">
        <f t="shared" si="1"/>
        <v>163799.9585072992</v>
      </c>
      <c r="D33" s="3">
        <f t="shared" si="2"/>
        <v>181894.8239309867</v>
      </c>
      <c r="E33" s="3">
        <f t="shared" si="3"/>
        <v>202231.31619498294</v>
      </c>
      <c r="F33" s="3">
        <f t="shared" si="4"/>
        <v>225092.29193569298</v>
      </c>
      <c r="G33" s="3">
        <f t="shared" si="5"/>
        <v>250795.452242073</v>
      </c>
    </row>
    <row r="34" spans="1:7" ht="12">
      <c r="A34">
        <f t="shared" si="0"/>
        <v>19</v>
      </c>
      <c r="B34" s="3">
        <f t="shared" si="6"/>
        <v>160329.7705144421</v>
      </c>
      <c r="C34" s="3">
        <f t="shared" si="1"/>
        <v>178927.95601773716</v>
      </c>
      <c r="D34" s="3">
        <f t="shared" si="2"/>
        <v>199977.46160615576</v>
      </c>
      <c r="E34" s="3">
        <f t="shared" si="3"/>
        <v>223809.82149058158</v>
      </c>
      <c r="F34" s="3">
        <f t="shared" si="4"/>
        <v>250800.59820990535</v>
      </c>
      <c r="G34" s="3">
        <f t="shared" si="5"/>
        <v>281374.9974662803</v>
      </c>
    </row>
    <row r="35" spans="1:7" ht="12">
      <c r="A35">
        <f t="shared" si="0"/>
        <v>20</v>
      </c>
      <c r="B35" s="3">
        <f t="shared" si="6"/>
        <v>173596.2590401642</v>
      </c>
      <c r="C35" s="3">
        <f t="shared" si="1"/>
        <v>194963.6333788014</v>
      </c>
      <c r="D35" s="3">
        <f t="shared" si="2"/>
        <v>219325.88391858668</v>
      </c>
      <c r="E35" s="3">
        <f t="shared" si="3"/>
        <v>247114.60720982813</v>
      </c>
      <c r="F35" s="3">
        <f t="shared" si="4"/>
        <v>278822.6520487969</v>
      </c>
      <c r="G35" s="3">
        <f t="shared" si="5"/>
        <v>315012.49721290835</v>
      </c>
    </row>
    <row r="36" spans="1:7" ht="12">
      <c r="A36">
        <f t="shared" si="0"/>
        <v>21</v>
      </c>
      <c r="B36" s="3">
        <f t="shared" si="6"/>
        <v>187526.07199217242</v>
      </c>
      <c r="C36" s="3">
        <f t="shared" si="1"/>
        <v>211961.4513815295</v>
      </c>
      <c r="D36" s="3">
        <f t="shared" si="2"/>
        <v>240028.69579288777</v>
      </c>
      <c r="E36" s="3">
        <f t="shared" si="3"/>
        <v>272283.7757866144</v>
      </c>
      <c r="F36" s="3">
        <f t="shared" si="4"/>
        <v>309366.69073318865</v>
      </c>
      <c r="G36" s="3">
        <f t="shared" si="5"/>
        <v>352013.7469341992</v>
      </c>
    </row>
    <row r="37" spans="1:7" ht="12">
      <c r="A37">
        <f t="shared" si="0"/>
        <v>22</v>
      </c>
      <c r="B37" s="3">
        <f t="shared" si="6"/>
        <v>202152.37559178105</v>
      </c>
      <c r="C37" s="3">
        <f t="shared" si="1"/>
        <v>229979.1384644213</v>
      </c>
      <c r="D37" s="3">
        <f t="shared" si="2"/>
        <v>262180.7044983899</v>
      </c>
      <c r="E37" s="3">
        <f t="shared" si="3"/>
        <v>299466.47784954356</v>
      </c>
      <c r="F37" s="3">
        <f t="shared" si="4"/>
        <v>342659.6928991756</v>
      </c>
      <c r="G37" s="3">
        <f t="shared" si="5"/>
        <v>392715.12162761914</v>
      </c>
    </row>
    <row r="38" spans="1:7" ht="12">
      <c r="A38">
        <f t="shared" si="0"/>
        <v>23</v>
      </c>
      <c r="B38" s="3">
        <f t="shared" si="6"/>
        <v>217509.99437137012</v>
      </c>
      <c r="C38" s="3">
        <f t="shared" si="1"/>
        <v>249077.88677228658</v>
      </c>
      <c r="D38" s="3">
        <f t="shared" si="2"/>
        <v>285883.3538132772</v>
      </c>
      <c r="E38" s="3">
        <f t="shared" si="3"/>
        <v>328823.7960775071</v>
      </c>
      <c r="F38" s="3">
        <f t="shared" si="4"/>
        <v>378949.06526010146</v>
      </c>
      <c r="G38" s="3">
        <f t="shared" si="5"/>
        <v>437486.6337903811</v>
      </c>
    </row>
    <row r="39" spans="1:7" ht="12">
      <c r="A39">
        <f t="shared" si="0"/>
        <v>24</v>
      </c>
      <c r="B39" s="3">
        <f t="shared" si="6"/>
        <v>233635.49408993864</v>
      </c>
      <c r="C39" s="3">
        <f t="shared" si="1"/>
        <v>269322.5599786238</v>
      </c>
      <c r="D39" s="3">
        <f t="shared" si="2"/>
        <v>311245.18858020665</v>
      </c>
      <c r="E39" s="3">
        <f t="shared" si="3"/>
        <v>360529.6997637077</v>
      </c>
      <c r="F39" s="3">
        <f t="shared" si="4"/>
        <v>418504.48113351065</v>
      </c>
      <c r="G39" s="3">
        <f t="shared" si="5"/>
        <v>486735.29716941924</v>
      </c>
    </row>
    <row r="40" spans="1:7" ht="12">
      <c r="A40">
        <f t="shared" si="0"/>
        <v>25</v>
      </c>
      <c r="B40" s="3">
        <f t="shared" si="6"/>
        <v>250567.26879443557</v>
      </c>
      <c r="C40" s="3">
        <f t="shared" si="1"/>
        <v>290781.91357734124</v>
      </c>
      <c r="D40" s="3">
        <f t="shared" si="2"/>
        <v>338382.35178082116</v>
      </c>
      <c r="E40" s="3">
        <f t="shared" si="3"/>
        <v>394772.07574480434</v>
      </c>
      <c r="F40" s="3">
        <f t="shared" si="4"/>
        <v>461619.8844355266</v>
      </c>
      <c r="G40" s="3">
        <f t="shared" si="5"/>
        <v>540908.8268863612</v>
      </c>
    </row>
    <row r="41" spans="1:7" ht="12">
      <c r="A41">
        <f t="shared" si="0"/>
        <v>26</v>
      </c>
      <c r="B41" s="3">
        <f t="shared" si="6"/>
        <v>268345.63223415735</v>
      </c>
      <c r="C41" s="3">
        <f t="shared" si="1"/>
        <v>313528.8283919817</v>
      </c>
      <c r="D41" s="3">
        <f t="shared" si="2"/>
        <v>367419.1164054787</v>
      </c>
      <c r="E41" s="3">
        <f t="shared" si="3"/>
        <v>431753.84180438874</v>
      </c>
      <c r="F41" s="3">
        <f t="shared" si="4"/>
        <v>508615.67403472407</v>
      </c>
      <c r="G41" s="3">
        <f t="shared" si="5"/>
        <v>600499.7095749974</v>
      </c>
    </row>
    <row r="42" spans="1:7" ht="12">
      <c r="A42">
        <f t="shared" si="0"/>
        <v>27</v>
      </c>
      <c r="B42" s="3">
        <f t="shared" si="6"/>
        <v>287012.91384586523</v>
      </c>
      <c r="C42" s="3">
        <f t="shared" si="1"/>
        <v>337640.55809550063</v>
      </c>
      <c r="D42" s="3">
        <f t="shared" si="2"/>
        <v>398488.4545538622</v>
      </c>
      <c r="E42" s="3">
        <f t="shared" si="3"/>
        <v>471694.1491487399</v>
      </c>
      <c r="F42" s="3">
        <f t="shared" si="4"/>
        <v>559841.0846978492</v>
      </c>
      <c r="G42" s="3">
        <f t="shared" si="5"/>
        <v>666049.6805324972</v>
      </c>
    </row>
    <row r="43" spans="1:7" ht="12">
      <c r="A43">
        <f t="shared" si="0"/>
        <v>28</v>
      </c>
      <c r="B43" s="3">
        <f t="shared" si="6"/>
        <v>306613.55953815853</v>
      </c>
      <c r="C43" s="3">
        <f t="shared" si="1"/>
        <v>363198.99158123066</v>
      </c>
      <c r="D43" s="3">
        <f t="shared" si="2"/>
        <v>431732.6463726326</v>
      </c>
      <c r="E43" s="3">
        <f t="shared" si="3"/>
        <v>514829.6810806391</v>
      </c>
      <c r="F43" s="3">
        <f t="shared" si="4"/>
        <v>615676.7823206558</v>
      </c>
      <c r="G43" s="3">
        <f t="shared" si="5"/>
        <v>738154.648585747</v>
      </c>
    </row>
    <row r="44" spans="1:7" ht="12">
      <c r="A44">
        <f t="shared" si="0"/>
        <v>29</v>
      </c>
      <c r="B44" s="3">
        <f t="shared" si="6"/>
        <v>327194.23751506646</v>
      </c>
      <c r="C44" s="3">
        <f t="shared" si="1"/>
        <v>390290.9310761045</v>
      </c>
      <c r="D44" s="3">
        <f t="shared" si="2"/>
        <v>467303.9316187169</v>
      </c>
      <c r="E44" s="3">
        <f t="shared" si="3"/>
        <v>561416.0555670903</v>
      </c>
      <c r="F44" s="3">
        <f t="shared" si="4"/>
        <v>676537.6927295148</v>
      </c>
      <c r="G44" s="3">
        <f t="shared" si="5"/>
        <v>817470.1134443218</v>
      </c>
    </row>
    <row r="45" spans="1:7" ht="12">
      <c r="A45">
        <f t="shared" si="0"/>
        <v>30</v>
      </c>
      <c r="B45" s="3">
        <f t="shared" si="6"/>
        <v>348803.9493908198</v>
      </c>
      <c r="C45" s="3">
        <f t="shared" si="1"/>
        <v>419008.38694067084</v>
      </c>
      <c r="D45" s="3">
        <f t="shared" si="2"/>
        <v>505365.2068320271</v>
      </c>
      <c r="E45" s="3">
        <f t="shared" si="3"/>
        <v>611729.3400124576</v>
      </c>
      <c r="F45" s="3">
        <f t="shared" si="4"/>
        <v>742876.0850751712</v>
      </c>
      <c r="G45" s="3">
        <f t="shared" si="5"/>
        <v>904717.124788754</v>
      </c>
    </row>
    <row r="46" spans="1:7" ht="12">
      <c r="A46">
        <f t="shared" si="0"/>
        <v>31</v>
      </c>
      <c r="B46" s="3">
        <f t="shared" si="6"/>
        <v>371494.1468603608</v>
      </c>
      <c r="C46" s="3">
        <f t="shared" si="1"/>
        <v>449448.8901571111</v>
      </c>
      <c r="D46" s="3">
        <f t="shared" si="2"/>
        <v>546090.771310269</v>
      </c>
      <c r="E46" s="3">
        <f t="shared" si="3"/>
        <v>666067.6872134542</v>
      </c>
      <c r="F46" s="3">
        <f t="shared" si="4"/>
        <v>815184.9327319367</v>
      </c>
      <c r="G46" s="3">
        <f t="shared" si="5"/>
        <v>1000688.8372676296</v>
      </c>
    </row>
    <row r="47" spans="1:7" ht="12">
      <c r="A47">
        <f t="shared" si="0"/>
        <v>32</v>
      </c>
      <c r="B47" s="3">
        <f t="shared" si="6"/>
        <v>395318.85420337884</v>
      </c>
      <c r="C47" s="3">
        <f t="shared" si="1"/>
        <v>481715.8235665378</v>
      </c>
      <c r="D47" s="3">
        <f t="shared" si="2"/>
        <v>589667.1253019879</v>
      </c>
      <c r="E47" s="3">
        <f t="shared" si="3"/>
        <v>724753.1021905305</v>
      </c>
      <c r="F47" s="3">
        <f t="shared" si="4"/>
        <v>894001.5766778111</v>
      </c>
      <c r="G47" s="3">
        <f t="shared" si="5"/>
        <v>1106257.7209943926</v>
      </c>
    </row>
    <row r="48" spans="1:7" ht="12">
      <c r="A48">
        <f t="shared" si="0"/>
        <v>33</v>
      </c>
      <c r="B48" s="3">
        <f t="shared" si="6"/>
        <v>420334.7969135478</v>
      </c>
      <c r="C48" s="3">
        <f t="shared" si="1"/>
        <v>515918.7729805301</v>
      </c>
      <c r="D48" s="3">
        <f t="shared" si="2"/>
        <v>636293.824073127</v>
      </c>
      <c r="E48" s="3">
        <f t="shared" si="3"/>
        <v>788133.350365773</v>
      </c>
      <c r="F48" s="3">
        <f t="shared" si="4"/>
        <v>979911.7185788142</v>
      </c>
      <c r="G48" s="3">
        <f t="shared" si="5"/>
        <v>1222383.493093832</v>
      </c>
    </row>
    <row r="49" spans="1:7" ht="12">
      <c r="A49">
        <f t="shared" si="0"/>
        <v>34</v>
      </c>
      <c r="B49" s="3">
        <f t="shared" si="6"/>
        <v>446601.5367592252</v>
      </c>
      <c r="C49" s="3">
        <f t="shared" si="1"/>
        <v>552173.899359362</v>
      </c>
      <c r="D49" s="3">
        <f t="shared" si="2"/>
        <v>686184.3917582459</v>
      </c>
      <c r="E49" s="3">
        <f t="shared" si="3"/>
        <v>856584.0183950348</v>
      </c>
      <c r="F49" s="3">
        <f t="shared" si="4"/>
        <v>1073553.7732509074</v>
      </c>
      <c r="G49" s="3">
        <f t="shared" si="5"/>
        <v>1350121.8424032151</v>
      </c>
    </row>
    <row r="50" spans="1:7" ht="12">
      <c r="A50">
        <f t="shared" si="0"/>
        <v>35</v>
      </c>
      <c r="B50" s="3">
        <f t="shared" si="6"/>
        <v>474181.61359718646</v>
      </c>
      <c r="C50" s="3">
        <f t="shared" si="1"/>
        <v>590604.3333209237</v>
      </c>
      <c r="D50" s="3">
        <f t="shared" si="2"/>
        <v>739567.2991813231</v>
      </c>
      <c r="E50" s="3">
        <f t="shared" si="3"/>
        <v>930510.7398666376</v>
      </c>
      <c r="F50" s="3">
        <f t="shared" si="4"/>
        <v>1175623.6128434893</v>
      </c>
      <c r="G50" s="3">
        <f t="shared" si="5"/>
        <v>1490634.0266435368</v>
      </c>
    </row>
    <row r="51" spans="1:7" ht="12">
      <c r="A51">
        <f t="shared" si="0"/>
        <v>36</v>
      </c>
      <c r="B51" s="3">
        <f t="shared" si="6"/>
        <v>503140.6942770458</v>
      </c>
      <c r="C51" s="3">
        <f t="shared" si="1"/>
        <v>631340.5933201791</v>
      </c>
      <c r="D51" s="3">
        <f t="shared" si="2"/>
        <v>796687.0101240159</v>
      </c>
      <c r="E51" s="3">
        <f t="shared" si="3"/>
        <v>1010351.5990559687</v>
      </c>
      <c r="F51" s="3">
        <f t="shared" si="4"/>
        <v>1286879.7379994034</v>
      </c>
      <c r="G51" s="3">
        <f t="shared" si="5"/>
        <v>1645197.4293078906</v>
      </c>
    </row>
    <row r="52" spans="1:7" ht="12">
      <c r="A52">
        <f t="shared" si="0"/>
        <v>37</v>
      </c>
      <c r="B52" s="3">
        <f t="shared" si="6"/>
        <v>533547.7289908981</v>
      </c>
      <c r="C52" s="3">
        <f t="shared" si="1"/>
        <v>674521.0289193899</v>
      </c>
      <c r="D52" s="3">
        <f t="shared" si="2"/>
        <v>857805.100832697</v>
      </c>
      <c r="E52" s="3">
        <f t="shared" si="3"/>
        <v>1096579.7269804464</v>
      </c>
      <c r="F52" s="3">
        <f t="shared" si="4"/>
        <v>1408148.9144193497</v>
      </c>
      <c r="G52" s="3">
        <f t="shared" si="5"/>
        <v>1815217.1722386798</v>
      </c>
    </row>
    <row r="53" spans="1:7" ht="12">
      <c r="A53">
        <f t="shared" si="0"/>
        <v>38</v>
      </c>
      <c r="B53" s="3">
        <f t="shared" si="6"/>
        <v>565475.115440443</v>
      </c>
      <c r="C53" s="3">
        <f t="shared" si="1"/>
        <v>720292.2906545533</v>
      </c>
      <c r="D53" s="3">
        <f t="shared" si="2"/>
        <v>923201.4578909859</v>
      </c>
      <c r="E53" s="3">
        <f t="shared" si="3"/>
        <v>1189706.105138882</v>
      </c>
      <c r="F53" s="3">
        <f t="shared" si="4"/>
        <v>1540332.3167170912</v>
      </c>
      <c r="G53" s="3">
        <f t="shared" si="5"/>
        <v>2002238.889462548</v>
      </c>
    </row>
    <row r="54" spans="1:7" ht="12">
      <c r="A54">
        <f t="shared" si="0"/>
        <v>39</v>
      </c>
      <c r="B54" s="3">
        <f t="shared" si="6"/>
        <v>598998.8712124652</v>
      </c>
      <c r="C54" s="3">
        <f t="shared" si="1"/>
        <v>768809.8280938265</v>
      </c>
      <c r="D54" s="3">
        <f t="shared" si="2"/>
        <v>993175.5599433549</v>
      </c>
      <c r="E54" s="3">
        <f t="shared" si="3"/>
        <v>1290282.5935499927</v>
      </c>
      <c r="F54" s="3">
        <f t="shared" si="4"/>
        <v>1684412.2252216295</v>
      </c>
      <c r="G54" s="3">
        <f t="shared" si="5"/>
        <v>2207962.778408803</v>
      </c>
    </row>
    <row r="55" spans="1:7" ht="12">
      <c r="A55">
        <f t="shared" si="0"/>
        <v>40</v>
      </c>
      <c r="B55" s="3">
        <f t="shared" si="6"/>
        <v>634198.8147730886</v>
      </c>
      <c r="C55" s="3">
        <f t="shared" si="1"/>
        <v>820238.4177794561</v>
      </c>
      <c r="D55" s="3">
        <f t="shared" si="2"/>
        <v>1068047.8491393898</v>
      </c>
      <c r="E55" s="3">
        <f t="shared" si="3"/>
        <v>1398905.2010339922</v>
      </c>
      <c r="F55" s="3">
        <f t="shared" si="4"/>
        <v>1841459.3254915762</v>
      </c>
      <c r="G55" s="3">
        <f t="shared" si="5"/>
        <v>2434259.0562496837</v>
      </c>
    </row>
  </sheetData>
  <mergeCells count="1">
    <mergeCell ref="A11:I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Jones</dc:creator>
  <cp:keywords/>
  <dc:description/>
  <cp:lastModifiedBy>Elizabeth Whalen</cp:lastModifiedBy>
  <dcterms:created xsi:type="dcterms:W3CDTF">2005-12-19T22:52:08Z</dcterms:created>
  <dcterms:modified xsi:type="dcterms:W3CDTF">2008-07-18T12:40:38Z</dcterms:modified>
  <cp:category/>
  <cp:version/>
  <cp:contentType/>
  <cp:contentStatus/>
</cp:coreProperties>
</file>